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vitoria.santos\Desktop\"/>
    </mc:Choice>
  </mc:AlternateContent>
  <bookViews>
    <workbookView xWindow="0" yWindow="0" windowWidth="4440" windowHeight="11760" firstSheet="5" activeTab="7"/>
  </bookViews>
  <sheets>
    <sheet name="IV VALOR TOTAL" sheetId="1" r:id="rId1"/>
    <sheet name="IV A - ALIM COMPLEM" sheetId="2" r:id="rId2"/>
    <sheet name="IV C - CUSTO UNIT E TOT LT I" sheetId="10" r:id="rId3"/>
    <sheet name="IV C - CUSTO UNIT E TOT LT II" sheetId="12" r:id="rId4"/>
    <sheet name="IV D - CUSTO PESS MIN LT I" sheetId="5" r:id="rId5"/>
    <sheet name="IV D - CUSTO PESS MIN LT II" sheetId="13" r:id="rId6"/>
    <sheet name="IV E - PLAN ABERTA PESS MIN" sheetId="6" r:id="rId7"/>
    <sheet name="IV F - RESUMO DE COTAÇÃO" sheetId="8" r:id="rId8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5" i="12" l="1"/>
  <c r="D94" i="12"/>
  <c r="D93" i="12"/>
  <c r="D92" i="12"/>
  <c r="D91" i="12"/>
  <c r="D90" i="12"/>
  <c r="D89" i="12"/>
  <c r="B87" i="12"/>
  <c r="D86" i="12"/>
  <c r="D85" i="12"/>
  <c r="D84" i="12"/>
  <c r="D83" i="12"/>
  <c r="D82" i="12"/>
  <c r="D81" i="12"/>
  <c r="B79" i="12"/>
  <c r="D78" i="12"/>
  <c r="D77" i="12"/>
  <c r="D76" i="12"/>
  <c r="D75" i="12"/>
  <c r="D74" i="12"/>
  <c r="D73" i="12"/>
  <c r="B71" i="12"/>
  <c r="D70" i="12"/>
  <c r="D69" i="12"/>
  <c r="D68" i="12"/>
  <c r="D67" i="12"/>
  <c r="D66" i="12"/>
  <c r="D65" i="12"/>
  <c r="B63" i="12"/>
  <c r="D62" i="12"/>
  <c r="D61" i="12"/>
  <c r="D60" i="12"/>
  <c r="D59" i="12"/>
  <c r="D58" i="12"/>
  <c r="D57" i="12"/>
  <c r="B55" i="12"/>
  <c r="D54" i="12"/>
  <c r="D53" i="12"/>
  <c r="D52" i="12"/>
  <c r="D51" i="12"/>
  <c r="D50" i="12"/>
  <c r="D49" i="12"/>
  <c r="B47" i="12"/>
  <c r="D46" i="12"/>
  <c r="D45" i="12"/>
  <c r="D44" i="12"/>
  <c r="D43" i="12"/>
  <c r="D42" i="12"/>
  <c r="D41" i="12"/>
  <c r="B39" i="12"/>
  <c r="D38" i="12"/>
  <c r="D37" i="12"/>
  <c r="D36" i="12"/>
  <c r="D35" i="12"/>
  <c r="D34" i="12"/>
  <c r="D33" i="12"/>
  <c r="B31" i="12"/>
  <c r="D30" i="12"/>
  <c r="D29" i="12"/>
  <c r="D28" i="12"/>
  <c r="D27" i="12"/>
  <c r="D26" i="12"/>
  <c r="D25" i="12"/>
  <c r="B23" i="12"/>
  <c r="D22" i="12"/>
  <c r="D21" i="12"/>
  <c r="D20" i="12"/>
  <c r="D19" i="12"/>
  <c r="D18" i="12"/>
  <c r="D17" i="12"/>
  <c r="B14" i="12"/>
  <c r="D13" i="12"/>
  <c r="D12" i="12"/>
  <c r="D11" i="12"/>
  <c r="D10" i="12"/>
  <c r="B8" i="12"/>
  <c r="D7" i="12"/>
  <c r="D6" i="12"/>
  <c r="D5" i="12"/>
  <c r="D4" i="12"/>
  <c r="B96" i="12" l="1"/>
  <c r="D79" i="12"/>
  <c r="D95" i="12"/>
  <c r="D87" i="12"/>
  <c r="D71" i="12"/>
  <c r="D63" i="12"/>
  <c r="D55" i="12"/>
  <c r="D47" i="12"/>
  <c r="D39" i="12"/>
  <c r="D31" i="12"/>
  <c r="D23" i="12"/>
  <c r="D14" i="12"/>
  <c r="D8" i="12"/>
  <c r="D15" i="8"/>
  <c r="D16" i="8" s="1"/>
  <c r="D96" i="12" l="1"/>
  <c r="C97" i="12" s="1"/>
  <c r="C98" i="12" s="1"/>
  <c r="D17" i="8"/>
  <c r="C15" i="8"/>
  <c r="C16" i="8" s="1"/>
  <c r="C17" i="8" l="1"/>
  <c r="B17" i="13" l="1"/>
  <c r="D16" i="13"/>
  <c r="D15" i="13"/>
  <c r="D14" i="13"/>
  <c r="D13" i="13"/>
  <c r="B8" i="13"/>
  <c r="C20" i="13" s="1"/>
  <c r="D7" i="13"/>
  <c r="D6" i="13"/>
  <c r="D5" i="13"/>
  <c r="D4" i="13"/>
  <c r="D3" i="13"/>
  <c r="D17" i="13" l="1"/>
  <c r="D8" i="13"/>
  <c r="D20" i="13" l="1"/>
  <c r="D18" i="8" s="1"/>
  <c r="D19" i="8" s="1"/>
  <c r="D21" i="8" s="1"/>
  <c r="B95" i="10" l="1"/>
  <c r="B87" i="10"/>
  <c r="B79" i="10"/>
  <c r="B71" i="10"/>
  <c r="B63" i="10"/>
  <c r="B55" i="10"/>
  <c r="B47" i="10"/>
  <c r="B39" i="10"/>
  <c r="B31" i="10"/>
  <c r="B23" i="10"/>
  <c r="B14" i="10"/>
  <c r="B8" i="10"/>
  <c r="B96" i="10" s="1"/>
  <c r="D18" i="5" l="1"/>
  <c r="D19" i="5"/>
  <c r="D7" i="5"/>
  <c r="D26" i="5" l="1"/>
  <c r="D20" i="5"/>
  <c r="B21" i="5"/>
  <c r="D17" i="5"/>
  <c r="D16" i="5"/>
  <c r="D15" i="5"/>
  <c r="D14" i="5"/>
  <c r="B9" i="5"/>
  <c r="D8" i="5"/>
  <c r="D6" i="5"/>
  <c r="D5" i="5"/>
  <c r="D4" i="5"/>
  <c r="D3" i="5"/>
  <c r="D21" i="5" l="1"/>
  <c r="D9" i="5"/>
  <c r="B27" i="5"/>
  <c r="C31" i="5" s="1"/>
  <c r="D27" i="5"/>
  <c r="D31" i="5" l="1"/>
  <c r="C18" i="8" s="1"/>
  <c r="C19" i="8" s="1"/>
  <c r="C21" i="8" l="1"/>
  <c r="C20" i="8"/>
  <c r="D94" i="10"/>
  <c r="D93" i="10"/>
  <c r="D92" i="10"/>
  <c r="D91" i="10"/>
  <c r="D90" i="10"/>
  <c r="D89" i="10"/>
  <c r="D86" i="10"/>
  <c r="D85" i="10"/>
  <c r="D84" i="10"/>
  <c r="D83" i="10"/>
  <c r="D82" i="10"/>
  <c r="D81" i="10"/>
  <c r="D78" i="10"/>
  <c r="D77" i="10"/>
  <c r="D76" i="10"/>
  <c r="D75" i="10"/>
  <c r="D74" i="10"/>
  <c r="D73" i="10"/>
  <c r="D70" i="10"/>
  <c r="D69" i="10"/>
  <c r="D68" i="10"/>
  <c r="D67" i="10"/>
  <c r="D66" i="10"/>
  <c r="D65" i="10"/>
  <c r="D62" i="10"/>
  <c r="D61" i="10"/>
  <c r="D60" i="10"/>
  <c r="D59" i="10"/>
  <c r="D58" i="10"/>
  <c r="D57" i="10"/>
  <c r="D54" i="10"/>
  <c r="D53" i="10"/>
  <c r="D52" i="10"/>
  <c r="D51" i="10"/>
  <c r="D50" i="10"/>
  <c r="D49" i="10"/>
  <c r="D46" i="10"/>
  <c r="D45" i="10"/>
  <c r="D44" i="10"/>
  <c r="D43" i="10"/>
  <c r="D42" i="10"/>
  <c r="D41" i="10"/>
  <c r="D38" i="10"/>
  <c r="D37" i="10"/>
  <c r="D36" i="10"/>
  <c r="D35" i="10"/>
  <c r="D34" i="10"/>
  <c r="D33" i="10"/>
  <c r="D30" i="10"/>
  <c r="D29" i="10"/>
  <c r="D28" i="10"/>
  <c r="D27" i="10"/>
  <c r="D26" i="10"/>
  <c r="D25" i="10"/>
  <c r="D22" i="10"/>
  <c r="D21" i="10"/>
  <c r="D20" i="10"/>
  <c r="D19" i="10"/>
  <c r="D18" i="10"/>
  <c r="D17" i="10"/>
  <c r="D13" i="10"/>
  <c r="D12" i="10"/>
  <c r="D11" i="10"/>
  <c r="D10" i="10"/>
  <c r="D7" i="10"/>
  <c r="D6" i="10"/>
  <c r="D5" i="10"/>
  <c r="D4" i="10"/>
  <c r="C22" i="8" l="1"/>
  <c r="C2" i="1"/>
  <c r="C3" i="1" s="1"/>
  <c r="D95" i="10"/>
  <c r="D87" i="10"/>
  <c r="D79" i="10"/>
  <c r="D71" i="10"/>
  <c r="D63" i="10"/>
  <c r="D55" i="10"/>
  <c r="D47" i="10"/>
  <c r="D39" i="10"/>
  <c r="D31" i="10"/>
  <c r="D23" i="10"/>
  <c r="D14" i="10"/>
  <c r="D8" i="10"/>
  <c r="D96" i="10" l="1"/>
  <c r="D97" i="10" s="1"/>
  <c r="D98" i="10" s="1"/>
</calcChain>
</file>

<file path=xl/sharedStrings.xml><?xml version="1.0" encoding="utf-8"?>
<sst xmlns="http://schemas.openxmlformats.org/spreadsheetml/2006/main" count="715" uniqueCount="282">
  <si>
    <t>DESCRIÇÃO</t>
  </si>
  <si>
    <t>UNIDADE</t>
  </si>
  <si>
    <t>($) VALOR UNITÁRIO</t>
  </si>
  <si>
    <t>1- Água de coco natural</t>
  </si>
  <si>
    <t>Litro</t>
  </si>
  <si>
    <t>2- Água mineral industrializada c/ ou s/gás</t>
  </si>
  <si>
    <t>Copo 200 ml</t>
  </si>
  <si>
    <t>3- Água mineral industrializada c/ ou s/ gás</t>
  </si>
  <si>
    <t>Gf. 500 ml</t>
  </si>
  <si>
    <t>4- Água mineral industrializado galão 20 litros</t>
  </si>
  <si>
    <t>Unid</t>
  </si>
  <si>
    <t>5- Balas de frutas (pç)</t>
  </si>
  <si>
    <t>5 g</t>
  </si>
  <si>
    <t>6- Bebidas isotônicas</t>
  </si>
  <si>
    <t>473 ml</t>
  </si>
  <si>
    <t>7- Biscoito doce ou salgado (cream cracker, polvilho, sequilho, waffer, etc)</t>
  </si>
  <si>
    <t>50 g.</t>
  </si>
  <si>
    <t>8- Bolo industrializado</t>
  </si>
  <si>
    <t>45g</t>
  </si>
  <si>
    <t>9- Chá ou mate (com ou sem açúcar ou adoçante)</t>
  </si>
  <si>
    <t>10- Copo descartável 200 ml com tampa própria, cartela c/100 und</t>
  </si>
  <si>
    <t>11- Frasco diet de 300 a 500 ml</t>
  </si>
  <si>
    <t>12.1- Abacaxi</t>
  </si>
  <si>
    <t>150g</t>
  </si>
  <si>
    <t>12.2-Ameixa seca</t>
  </si>
  <si>
    <t>12.3- Banana</t>
  </si>
  <si>
    <t>12.4- Laranja</t>
  </si>
  <si>
    <t>50g</t>
  </si>
  <si>
    <t>12.5- Maçã</t>
  </si>
  <si>
    <t>150 g.</t>
  </si>
  <si>
    <t>12.6- Mamão</t>
  </si>
  <si>
    <t>12.7- Melancia</t>
  </si>
  <si>
    <t>150g.</t>
  </si>
  <si>
    <t>12.8- Melão</t>
  </si>
  <si>
    <t>12.9- Pêra</t>
  </si>
  <si>
    <t>13-  Gelatina comum</t>
  </si>
  <si>
    <t>100g.</t>
  </si>
  <si>
    <t>14- Gelatina dietética</t>
  </si>
  <si>
    <t>15- Gelatina comum (80g) + creme de leite (20g)</t>
  </si>
  <si>
    <t>16- Geleia de frutas ou diet. (porção de 15g)</t>
  </si>
  <si>
    <t>17- Geleia de mocotó</t>
  </si>
  <si>
    <t>80g.</t>
  </si>
  <si>
    <t>18- Iogurte dietético com polpa de fruta ou natural (100ml)</t>
  </si>
  <si>
    <t>Und</t>
  </si>
  <si>
    <t>19- Iogurte com polpa de fruta ou natural com leite desnatado ou integral com 200ml</t>
  </si>
  <si>
    <t>20- Iogurte com frutas e cereal 200ml</t>
  </si>
  <si>
    <t>21- Leite com chocolate ou similar</t>
  </si>
  <si>
    <t>22- Leite fermentado com lactobacilos (80g)</t>
  </si>
  <si>
    <t>23- Leite de vaca, tipo “longa vida” (integral, desnatado, semidesnatado) ou em pó (puro) c/ ou s/ açúcar ou adoçante</t>
  </si>
  <si>
    <t>24- Leite com sabores (achocolatado, etc.) diversos, embalagem tetra Pack com 200 ml</t>
  </si>
  <si>
    <t>25- Leite desengordurado reconstituído a partir do pó a 10%</t>
  </si>
  <si>
    <t>26.1- Fórmula não láctea com extrato solúvel de soja, acrescido de óleo vegetal refinado, farinha de aveia, arroz e sais minerais.</t>
  </si>
  <si>
    <t>26.2- Fórmula não láctea, a base de soja, sem sacarose, com L-metionina.</t>
  </si>
  <si>
    <t>26.3- Fórmula não láctea, a base de proteína isolada de soja, com xarope de milho, óleos vegetais, sacarose, lecitina de soja e metionina, enriquecida com ferro.</t>
  </si>
  <si>
    <t>26.4- Fórmula não láctea, para lactentes, à base de proteína isolada de soja, isenta de sacarose, com vitaminas e minerais.</t>
  </si>
  <si>
    <t>26.5- Fórmula não láctea, para lactentes e crianças, isenta de sacarose, a base de proteína isolada de soja e enriquecida com L- metionina e L-carnitina, vitaminas, minerais, ferro e outros oligoelementos.</t>
  </si>
  <si>
    <t>26.6- Fórmula não láctea, para lactentes e crianças, isenta de glúten, a base de proteína isolada de soja, enriquecida com L-metionina, baixa osmolaridade, suplementada com ferro, taurina, carnitina, biotina, ácido pantotênico e vitamina K.</t>
  </si>
  <si>
    <t>26.7- Complemento nutricional lácteo em pó hipercalórico e hiperprotéico</t>
  </si>
  <si>
    <t>40g.</t>
  </si>
  <si>
    <t>27.1- Módulo de fibras solúveis</t>
  </si>
  <si>
    <t>5g.</t>
  </si>
  <si>
    <t>27.2- Módulo com mix de fibras</t>
  </si>
  <si>
    <t>27.3- Módulo de proteína a base de caseinato</t>
  </si>
  <si>
    <t>10g.</t>
  </si>
  <si>
    <t>27.4- Módulo de glutamina</t>
  </si>
  <si>
    <t>27.5- Módulo de carboidrato a base de polímeros de glicose</t>
  </si>
  <si>
    <t>27.6- Módulo de lipídeos a base de TCM com ou sem AGE</t>
  </si>
  <si>
    <t>10ml</t>
  </si>
  <si>
    <t>27.8- Módulo de fibra prebiótica com 4 tipos de cepas probióticas</t>
  </si>
  <si>
    <t>27.9- Espessante instantâneo para alimentos líquidos e semi-sólidos, frio ou quente</t>
  </si>
  <si>
    <t>28- Manteiga c/ ou s/sal embalagem individual (porção de 10g)</t>
  </si>
  <si>
    <t>29- Mel de abelha (porção de 30 ml)</t>
  </si>
  <si>
    <t>30- Mistura nutritiva (leite integral +10% de leite em pó +5% de complemento proteico + 30% de fruta c/ ou s/ açúcar ou adoçante.</t>
  </si>
  <si>
    <t>31- Mingau/ mucilagem/ decoto (amido de milho, aveia, fubá, creme de arroz ou similar) com ou sem adoçante ou açúcar, com leite desnatado ou integral ou soja.</t>
  </si>
  <si>
    <t>32-Pão de sal ou doce (creme) ou forma ou forma light ou forma integral (50 gramas) c/ ou s/ 05 (cinco) gramas de manteiga.</t>
  </si>
  <si>
    <t>33- Picolé de frutas</t>
  </si>
  <si>
    <t>34- Queijo (minas, prato, ricota e outros)</t>
  </si>
  <si>
    <t>30 g.</t>
  </si>
  <si>
    <t>35- Refresco de fruta natural c/ ou s/ açúcar ou adoçante</t>
  </si>
  <si>
    <t>36- Salada de fruta</t>
  </si>
  <si>
    <t>120 g.</t>
  </si>
  <si>
    <t>37- Sopa creme de legumes (caldo de carne (6% + legumes B e C + farinha (3%) + manteiga (3%) + leite (6%) c/ ou s/ sal</t>
  </si>
  <si>
    <t>38-Sorvete cremoso ou de frutas light ou comum</t>
  </si>
  <si>
    <t>110 g.</t>
  </si>
  <si>
    <t>39-Suco normal ou light ou soja ou soja light (diversos sabores) Tetra Pack 200ml</t>
  </si>
  <si>
    <t>40-Suco de frutas com ou sem legumes (contendo uma ou mais qualidades de legumes e/ ou frutas com açúcar ou adoçante).</t>
  </si>
  <si>
    <t>41-Vitamina de frutas com ou sem legumes, com leite de vaca ou soja, com açúcar ou adoçante (contendo uma ou mais frutas e/ ou um ou mais legumes com aveia ou não).</t>
  </si>
  <si>
    <t xml:space="preserve">Total </t>
  </si>
  <si>
    <t>Dados para composição dos custos referentes ao pessoal mínimo necessário a execução do serviço no local</t>
  </si>
  <si>
    <t>Tipo de serviço</t>
  </si>
  <si>
    <t>Classificação Brasileira de Ocupações (CBO)</t>
  </si>
  <si>
    <t>Salário Normativo da Categoria Profissional</t>
  </si>
  <si>
    <t>Categoria Profissional</t>
  </si>
  <si>
    <t>Data base da categoria</t>
  </si>
  <si>
    <t>Módulo 1 - Composição da Remuneração</t>
  </si>
  <si>
    <t>Composição da Remuneração</t>
  </si>
  <si>
    <t>Valor (R$)</t>
  </si>
  <si>
    <t>A</t>
  </si>
  <si>
    <t>Salário-Base</t>
  </si>
  <si>
    <t>B</t>
  </si>
  <si>
    <t>Adicional de Periculosidade</t>
  </si>
  <si>
    <t>30% sobre o salário base</t>
  </si>
  <si>
    <t>C</t>
  </si>
  <si>
    <t>Adicional de Insalubridade</t>
  </si>
  <si>
    <t>40% ou 20 % ou 10% sobre o salário base</t>
  </si>
  <si>
    <t>D</t>
  </si>
  <si>
    <t>Adicional Noturno</t>
  </si>
  <si>
    <t>salário x 0,5833 x 0,20</t>
  </si>
  <si>
    <t>E</t>
  </si>
  <si>
    <t>Adicional de Hora Noturna Reduzida</t>
  </si>
  <si>
    <t>salário x 8,33% x 1,20</t>
  </si>
  <si>
    <t>G</t>
  </si>
  <si>
    <t>Outros (especificar)</t>
  </si>
  <si>
    <t>Total</t>
  </si>
  <si>
    <t>Módulo 2 - Encargos e Benefícios Anuais, Mensais e Diários</t>
  </si>
  <si>
    <t>Submódulo 2.1 - 13º (décimo terceiro) Salário, Férias e Adicional de Férias</t>
  </si>
  <si>
    <t>2.1</t>
  </si>
  <si>
    <t>13º (décimo terceiro) Salário, Férias e Adicional de Férias</t>
  </si>
  <si>
    <t>13º (décimo terceiro) Salário</t>
  </si>
  <si>
    <t>8,33% sobre a remuneração total</t>
  </si>
  <si>
    <t>Férias e Adicional de Férias</t>
  </si>
  <si>
    <t>2,78% sobre a remuneração total</t>
  </si>
  <si>
    <t>Submódulo 2.2 - Encargos Previdenciários (GPS), Fundo de Garantia por Tempo de Serviço (FGTS) e outras contribuições.</t>
  </si>
  <si>
    <t>2.2</t>
  </si>
  <si>
    <t>GPS, FGTS e outras contribuições</t>
  </si>
  <si>
    <t>Percentual (%)</t>
  </si>
  <si>
    <t>INSS</t>
  </si>
  <si>
    <t>Salário Educação</t>
  </si>
  <si>
    <t>SAT</t>
  </si>
  <si>
    <t>anexo V do Decreto 6.957/2009</t>
  </si>
  <si>
    <t>SESC ou SESI</t>
  </si>
  <si>
    <t>SENAI - SENAC</t>
  </si>
  <si>
    <t>F</t>
  </si>
  <si>
    <t>SEBRAE</t>
  </si>
  <si>
    <t>INCRA</t>
  </si>
  <si>
    <t>H</t>
  </si>
  <si>
    <t>FGTS</t>
  </si>
  <si>
    <t>Submódulo 2.3 - Benefícios Mensais e Diários.</t>
  </si>
  <si>
    <t>2.3</t>
  </si>
  <si>
    <t>Benefícios Mensais e Diários</t>
  </si>
  <si>
    <t>Transporte</t>
  </si>
  <si>
    <t>21 x 2 modais - (0,06 x salário base)</t>
  </si>
  <si>
    <t>Auxílio-Refeição/Alimentação</t>
  </si>
  <si>
    <t>21 x valor mínimo diário - (21 x valor mínimo diário x 0,10)</t>
  </si>
  <si>
    <t>Benefício xxx</t>
  </si>
  <si>
    <t>Quadro-Resumo do Módulo 2 - Encargos e Benefícios anuais, mensais e diários</t>
  </si>
  <si>
    <t>Encargos e Benefícios Anuais, Mensais e Diários</t>
  </si>
  <si>
    <t>Módulo 3 - Provisão para Rescisão</t>
  </si>
  <si>
    <t>Provisão para Rescisão</t>
  </si>
  <si>
    <t>Aviso Prévio Indenizado</t>
  </si>
  <si>
    <t>Incidência do FGTS sobre o Aviso Prévio Indenizado</t>
  </si>
  <si>
    <t>Multa do FGTS e contribuição social sobre o Aviso Prévio Indenizado</t>
  </si>
  <si>
    <t>Aviso Prévio Trabalhado</t>
  </si>
  <si>
    <t>Incidência dos encargos do submódulo 2.2 sobre o Aviso Prévio Trabalhado</t>
  </si>
  <si>
    <t>alíquota do submódulo 2.2 sobre o valor do aviso prévio trabalhado</t>
  </si>
  <si>
    <t>Multa do FGTS e contribuição social sobre o Aviso Prévio Trabalhado</t>
  </si>
  <si>
    <t>Módulo 4 - Custo de Reposição do Profissional Ausente</t>
  </si>
  <si>
    <t>Submódulo 4.1 - Ausências Legais</t>
  </si>
  <si>
    <t>4.1</t>
  </si>
  <si>
    <t>Ausências Legais</t>
  </si>
  <si>
    <t>Férias</t>
  </si>
  <si>
    <t>Licença-Paternidade</t>
  </si>
  <si>
    <t>Ausência por acidente de trabalho</t>
  </si>
  <si>
    <t>Afastamento Maternidade</t>
  </si>
  <si>
    <t>depende da atividade exercida</t>
  </si>
  <si>
    <t>Submódulo 4.2 - Intrajornada</t>
  </si>
  <si>
    <t>4.2</t>
  </si>
  <si>
    <t>Intrajornada</t>
  </si>
  <si>
    <t>Intervalo para repouso e alimentação</t>
  </si>
  <si>
    <t>Quadro-Resumo do Módulo 4 - Custo de Reposição do Profissional Ausente</t>
  </si>
  <si>
    <t>Custo de Reposição do Profissional Ausente</t>
  </si>
  <si>
    <t>Módulo 5 - Insumos Diversos</t>
  </si>
  <si>
    <t>Insumos Diversos</t>
  </si>
  <si>
    <t>Uniformes</t>
  </si>
  <si>
    <t>Materiais</t>
  </si>
  <si>
    <t>Equipamentos</t>
  </si>
  <si>
    <t>Módulo 6 - Custos Indiretos, Tributos e Lucro</t>
  </si>
  <si>
    <t>Custos Indiretos, Tributos e Lucro</t>
  </si>
  <si>
    <t>Custos Indiretos</t>
  </si>
  <si>
    <t>Lucro</t>
  </si>
  <si>
    <t>Tributos</t>
  </si>
  <si>
    <t>C.1. Tributos Federais (especificar)</t>
  </si>
  <si>
    <t>C.2. Tributos Estaduais (especificar)</t>
  </si>
  <si>
    <t>C.3. Tributos Municipais (especificar)</t>
  </si>
  <si>
    <t>2. QUADRO-RESUMO DO CUSTO POR EMPREGADO</t>
  </si>
  <si>
    <r>
      <t>Pessoal mínimo necessário a execução do serviço in loco</t>
    </r>
    <r>
      <rPr>
        <b/>
        <sz val="10"/>
        <color rgb="FF000000"/>
        <rFont val="Times New Roman"/>
        <family val="1"/>
      </rPr>
      <t xml:space="preserve"> vinculada à execução contratual (valor por empregado)</t>
    </r>
  </si>
  <si>
    <t>Subtotal (A + B +C+ D+E)</t>
  </si>
  <si>
    <t>Módulo 6 – Custos Indiretos, Tributos e Lucro</t>
  </si>
  <si>
    <t xml:space="preserve">Valor Total por Empregado </t>
  </si>
  <si>
    <t>obs: em caso de plantonista 12x36 os dias trabalhados por mês para cálculos é 15 dias.</t>
  </si>
  <si>
    <t xml:space="preserve"> CUSTO UNITÁRIO POR POSTO ($) </t>
  </si>
  <si>
    <t>TIPO DE REFEIÇÃO</t>
  </si>
  <si>
    <t>FORMAÇÃO DE PREÇOS</t>
  </si>
  <si>
    <t>Dieta Normal</t>
  </si>
  <si>
    <t>Funcionário</t>
  </si>
  <si>
    <t>Custo Unitário  ($)</t>
  </si>
  <si>
    <t>Custo Total ($)</t>
  </si>
  <si>
    <t>Desjejum</t>
  </si>
  <si>
    <t>Almoço</t>
  </si>
  <si>
    <t>Merenda</t>
  </si>
  <si>
    <t>Jantar</t>
  </si>
  <si>
    <t>(*)</t>
  </si>
  <si>
    <t>Acompanhantes</t>
  </si>
  <si>
    <t>Pacientes</t>
  </si>
  <si>
    <t>ADULTO</t>
  </si>
  <si>
    <t>Colação</t>
  </si>
  <si>
    <t>Ceia</t>
  </si>
  <si>
    <t>Dieta Branda</t>
  </si>
  <si>
    <t>Dieta Pastosa</t>
  </si>
  <si>
    <t>Dieta Semiliquida</t>
  </si>
  <si>
    <t>Dieta Liquida</t>
  </si>
  <si>
    <t>Dieta Hipoglicídica</t>
  </si>
  <si>
    <t>Dieta Hipoproteica</t>
  </si>
  <si>
    <t>Dieta Hipossódica</t>
  </si>
  <si>
    <t>Dieta Hipolipídica</t>
  </si>
  <si>
    <t>Dieta Isenta De Lactose</t>
  </si>
  <si>
    <t>ITEM</t>
  </si>
  <si>
    <t>EXPLICAÇÃO DA COTAÇÃO POR ITEM</t>
  </si>
  <si>
    <t xml:space="preserve"> CUSTO ($) </t>
  </si>
  <si>
    <t>Gêneros Alimentícios</t>
  </si>
  <si>
    <t>Valor embutido no ANEXO IV-C: Estimativa Mensal e Formação de Preços</t>
  </si>
  <si>
    <t>Descartáveis e Material de Limpeza</t>
  </si>
  <si>
    <t xml:space="preserve">Utensílios da Empresa </t>
  </si>
  <si>
    <t xml:space="preserve">Equipamentos e Mobiliários da Empresa </t>
  </si>
  <si>
    <t>Gás de cozinha (se for da contratada)</t>
  </si>
  <si>
    <t>Laudos de Análises Microbiológicas de Equipamentos (conforme solicitado no TR)</t>
  </si>
  <si>
    <t>Laudos de Análise Microbiológica – Utensílios (conforme solicitado no TR)</t>
  </si>
  <si>
    <t>Laudos de Análise Microbiológica – Alimento</t>
  </si>
  <si>
    <t>Laudos de Análise Microbiológica - Mão de Manipuladores (conforme solicitado no TR)</t>
  </si>
  <si>
    <t xml:space="preserve">Manutenção </t>
  </si>
  <si>
    <t xml:space="preserve">Valor igual ao apresentado no ANEXO IV-C </t>
  </si>
  <si>
    <t xml:space="preserve">Alimentação Complementar </t>
  </si>
  <si>
    <r>
      <t>Valor igual ao apresentado no</t>
    </r>
    <r>
      <rPr>
        <b/>
        <sz val="9"/>
        <color rgb="FFFF0000"/>
        <rFont val="Times New Roman"/>
        <family val="1"/>
      </rPr>
      <t xml:space="preserve"> SOMATÓRIO FINAL DO ANEXO IV-C</t>
    </r>
    <r>
      <rPr>
        <b/>
        <sz val="9"/>
        <color rgb="FF000000"/>
        <rFont val="Times New Roman"/>
        <family val="1"/>
      </rPr>
      <t xml:space="preserve"> (faturamento variável com conforme consumo)</t>
    </r>
  </si>
  <si>
    <t>Total de Pessoal Mínimo a Execução do Serviço In Loco ($)</t>
  </si>
  <si>
    <t>Valor igual ao apresentado no ANEXO IV-D (faturamento fixo)</t>
  </si>
  <si>
    <t>Total Mensal da Proposta por UNIDADE ($)</t>
  </si>
  <si>
    <t xml:space="preserve">ANEXO IV-A      ALIMENTAÇÃO COMPLEMENTAR </t>
  </si>
  <si>
    <t>Distribuição Pessoal</t>
  </si>
  <si>
    <t xml:space="preserve">FORMAÇÃO DE PREÇOS POR POSTO </t>
  </si>
  <si>
    <t>DIARISTA</t>
  </si>
  <si>
    <t xml:space="preserve"> CUSTO TOTAL POR POSTO ($) </t>
  </si>
  <si>
    <t>Nutricionista - Chefe</t>
  </si>
  <si>
    <t>Nutricionista - Produção</t>
  </si>
  <si>
    <t>Auxiliar de Almoxarifado</t>
  </si>
  <si>
    <t>Auxiliar de Cozinha</t>
  </si>
  <si>
    <t>Copeiro</t>
  </si>
  <si>
    <t>Auxiliar de Limpeza</t>
  </si>
  <si>
    <t>Auxiliar de  Limpeza</t>
  </si>
  <si>
    <t>Técnico de Nutrição</t>
  </si>
  <si>
    <t>FORMAÇÃO DE PREÇOS POR POSTO - HTO VEREADOR MELCHIADES CALAZANS (HTO BAIXADA)</t>
  </si>
  <si>
    <t>Administrativo (empresa)</t>
  </si>
  <si>
    <t>Magarefe</t>
  </si>
  <si>
    <t>Cozinheiro - Geral</t>
  </si>
  <si>
    <t>Cozinheiro - Dieta</t>
  </si>
  <si>
    <t>CUSTO TOTAL DA MÃO DE OBRA  ($) - HTO BAIXADA</t>
  </si>
  <si>
    <t>HTO VEREADOR MELCHIADES CALAZANS (HTO BAIXADA)</t>
  </si>
  <si>
    <t>Alimentação Complementar (5% do valor mensal total)</t>
  </si>
  <si>
    <t>Somatório Mensal ($)</t>
  </si>
  <si>
    <t>ESTIMATIVA DE CONSUMO MENSAL (ACRESCIDO DE 20%)</t>
  </si>
  <si>
    <t>HTO DONA LINDU</t>
  </si>
  <si>
    <t>FORMAÇÃO DE PREÇOS POR POSTO - HTO DONA LINDU</t>
  </si>
  <si>
    <t>Auxiliar Almoxarifado</t>
  </si>
  <si>
    <t>12x36h  Diurno</t>
  </si>
  <si>
    <t>CUSTO TOTAL DA MÃO DE OBRA  ($) - HTO DONA LINDU</t>
  </si>
  <si>
    <t>LOTE I</t>
  </si>
  <si>
    <t xml:space="preserve">Total de Refeições Mensal por Unidade ($) </t>
  </si>
  <si>
    <t>5% do Total de Refeições Mensal - conforme ANEXO IV-C (faturamento variável com conforme consumo)</t>
  </si>
  <si>
    <t>Somatório Total Mensal de Refeições por Unidade ($)</t>
  </si>
  <si>
    <t>Total Mensal da Proposta  por LOTE ($)</t>
  </si>
  <si>
    <t>LOTE II</t>
  </si>
  <si>
    <t>HTO BAIXADA e HTO DONA LINDU</t>
  </si>
  <si>
    <t>HTO BAIXADA</t>
  </si>
  <si>
    <t>Total Global (12 meses) por UNIDADE ($)</t>
  </si>
  <si>
    <t>Total Global (12 meses)  por LOTE ($)</t>
  </si>
  <si>
    <t>VALOR MENSAL DA PROPOSTA POR LOTE ($)</t>
  </si>
  <si>
    <t>VALOR TOTAL GLOBAL POR LOTE  (A x 12 meses) – ($)</t>
  </si>
  <si>
    <t>VALOR POR LOTE  –  HTO BAIXADA e HTO DONA LINDU</t>
  </si>
  <si>
    <t>12x36h Diurno</t>
  </si>
  <si>
    <t>12x36h Noturno</t>
  </si>
  <si>
    <t>UNIDADE: HTO DONA LINDU</t>
  </si>
  <si>
    <t>MÉDIA DE CONSUMO MENSAL (acrescido de 20%)</t>
  </si>
  <si>
    <t>Total Mensal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</si>
</sst>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&quot;R$&quot;\ #,##0.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</font>
    <font>
      <sz val="10"/>
      <name val="Arial"/>
      <family val="2"/>
    </font>
    <font>
      <b/>
      <sz val="10"/>
      <color theme="1"/>
      <name val="Times New Roman"/>
      <family val="1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10"/>
      <color rgb="FFFF0000"/>
      <name val="Times New Roman"/>
      <family val="1"/>
    </font>
    <font>
      <b/>
      <sz val="9"/>
      <color theme="1"/>
      <name val="Times New Roman"/>
      <family val="1"/>
    </font>
    <font>
      <sz val="9"/>
      <color theme="1"/>
      <name val="Times New Roman"/>
      <family val="1"/>
    </font>
    <font>
      <b/>
      <sz val="8"/>
      <color rgb="FF000000"/>
      <name val="Times New Roman"/>
      <family val="1"/>
    </font>
    <font>
      <sz val="9"/>
      <color rgb="FF000000"/>
      <name val="Times New Roman"/>
      <family val="1"/>
    </font>
    <font>
      <sz val="8"/>
      <color rgb="FF000000"/>
      <name val="Times New Roman"/>
      <family val="1"/>
    </font>
    <font>
      <b/>
      <sz val="9"/>
      <color rgb="FFFF0000"/>
      <name val="Times New Roman"/>
      <family val="1"/>
    </font>
    <font>
      <b/>
      <sz val="9"/>
      <color rgb="FF000000"/>
      <name val="Times New Roman"/>
      <family val="1"/>
      <charset val="1"/>
    </font>
  </fonts>
  <fills count="1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9BC2E6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8CBAD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D6DCE5"/>
        <bgColor rgb="FFD9D9D9"/>
      </patternFill>
    </fill>
    <fill>
      <patternFill patternType="solid">
        <fgColor rgb="FFD9D9D9"/>
        <bgColor rgb="FFD6DCE5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/>
    <xf numFmtId="44" fontId="1" fillId="0" borderId="0" applyFont="0" applyFill="0" applyBorder="0" applyAlignment="0" applyProtection="0"/>
  </cellStyleXfs>
  <cellXfs count="132">
    <xf numFmtId="0" fontId="0" fillId="0" borderId="0" xfId="0"/>
    <xf numFmtId="0" fontId="6" fillId="0" borderId="3" xfId="0" applyFont="1" applyBorder="1" applyAlignment="1">
      <alignment vertical="center" wrapText="1"/>
    </xf>
    <xf numFmtId="0" fontId="6" fillId="0" borderId="5" xfId="0" applyFont="1" applyBorder="1" applyAlignment="1">
      <alignment horizontal="center" vertical="center" wrapText="1"/>
    </xf>
    <xf numFmtId="0" fontId="0" fillId="0" borderId="0" xfId="0"/>
    <xf numFmtId="0" fontId="0" fillId="0" borderId="0" xfId="0" applyAlignment="1">
      <alignment vertical="center"/>
    </xf>
    <xf numFmtId="0" fontId="6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4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10" fontId="6" fillId="0" borderId="5" xfId="0" applyNumberFormat="1" applyFont="1" applyBorder="1" applyAlignment="1">
      <alignment horizontal="center" vertical="center" wrapText="1"/>
    </xf>
    <xf numFmtId="0" fontId="6" fillId="6" borderId="5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justify" vertical="center" wrapText="1"/>
    </xf>
    <xf numFmtId="10" fontId="6" fillId="0" borderId="0" xfId="0" applyNumberFormat="1" applyFont="1" applyAlignment="1">
      <alignment vertical="center"/>
    </xf>
    <xf numFmtId="0" fontId="5" fillId="0" borderId="4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0" fontId="5" fillId="4" borderId="0" xfId="0" applyFont="1" applyFill="1" applyAlignment="1">
      <alignment vertical="center"/>
    </xf>
    <xf numFmtId="0" fontId="0" fillId="0" borderId="8" xfId="0" applyBorder="1"/>
    <xf numFmtId="0" fontId="6" fillId="0" borderId="8" xfId="0" applyFont="1" applyBorder="1" applyAlignment="1">
      <alignment vertical="center"/>
    </xf>
    <xf numFmtId="164" fontId="6" fillId="0" borderId="5" xfId="2" applyNumberFormat="1" applyFont="1" applyBorder="1" applyAlignment="1">
      <alignment horizontal="center" vertical="center"/>
    </xf>
    <xf numFmtId="0" fontId="8" fillId="7" borderId="10" xfId="0" applyFont="1" applyFill="1" applyBorder="1" applyAlignment="1">
      <alignment horizontal="center"/>
    </xf>
    <xf numFmtId="0" fontId="8" fillId="7" borderId="10" xfId="0" applyFont="1" applyFill="1" applyBorder="1" applyAlignment="1">
      <alignment horizontal="center" wrapText="1"/>
    </xf>
    <xf numFmtId="0" fontId="2" fillId="2" borderId="10" xfId="0" applyFont="1" applyFill="1" applyBorder="1" applyAlignment="1">
      <alignment horizontal="center" wrapText="1"/>
    </xf>
    <xf numFmtId="44" fontId="8" fillId="8" borderId="10" xfId="2" applyFont="1" applyFill="1" applyBorder="1" applyAlignment="1">
      <alignment horizontal="center" vertical="center" wrapText="1"/>
    </xf>
    <xf numFmtId="0" fontId="2" fillId="9" borderId="10" xfId="0" applyFont="1" applyFill="1" applyBorder="1" applyAlignment="1">
      <alignment vertical="center" wrapText="1"/>
    </xf>
    <xf numFmtId="1" fontId="9" fillId="0" borderId="10" xfId="0" applyNumberFormat="1" applyFont="1" applyBorder="1" applyAlignment="1">
      <alignment horizontal="center"/>
    </xf>
    <xf numFmtId="44" fontId="9" fillId="0" borderId="10" xfId="2" applyFont="1" applyBorder="1"/>
    <xf numFmtId="1" fontId="8" fillId="9" borderId="10" xfId="0" applyNumberFormat="1" applyFont="1" applyFill="1" applyBorder="1" applyAlignment="1">
      <alignment horizontal="center"/>
    </xf>
    <xf numFmtId="44" fontId="8" fillId="9" borderId="10" xfId="2" applyFont="1" applyFill="1" applyBorder="1" applyAlignment="1">
      <alignment horizontal="center" vertical="center" wrapText="1"/>
    </xf>
    <xf numFmtId="44" fontId="8" fillId="9" borderId="10" xfId="0" applyNumberFormat="1" applyFont="1" applyFill="1" applyBorder="1" applyAlignment="1">
      <alignment horizontal="center"/>
    </xf>
    <xf numFmtId="0" fontId="0" fillId="9" borderId="10" xfId="0" applyFill="1" applyBorder="1" applyAlignment="1">
      <alignment horizontal="center"/>
    </xf>
    <xf numFmtId="44" fontId="8" fillId="9" borderId="10" xfId="2" applyFont="1" applyFill="1" applyBorder="1" applyAlignment="1">
      <alignment horizontal="center"/>
    </xf>
    <xf numFmtId="44" fontId="8" fillId="9" borderId="10" xfId="0" applyNumberFormat="1" applyFont="1" applyFill="1" applyBorder="1"/>
    <xf numFmtId="0" fontId="2" fillId="10" borderId="10" xfId="0" applyFont="1" applyFill="1" applyBorder="1" applyAlignment="1">
      <alignment horizontal="center" vertical="center" wrapText="1"/>
    </xf>
    <xf numFmtId="0" fontId="2" fillId="7" borderId="10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vertical="center" wrapText="1"/>
    </xf>
    <xf numFmtId="0" fontId="11" fillId="9" borderId="1" xfId="0" applyFont="1" applyFill="1" applyBorder="1" applyAlignment="1">
      <alignment horizontal="center" vertical="center" wrapText="1"/>
    </xf>
    <xf numFmtId="44" fontId="12" fillId="0" borderId="5" xfId="4" applyFont="1" applyBorder="1" applyAlignment="1" applyProtection="1">
      <alignment horizontal="center" vertical="center" wrapText="1"/>
      <protection locked="0"/>
    </xf>
    <xf numFmtId="0" fontId="2" fillId="9" borderId="1" xfId="0" applyFont="1" applyFill="1" applyBorder="1" applyAlignment="1">
      <alignment horizontal="center" vertical="center" wrapText="1"/>
    </xf>
    <xf numFmtId="0" fontId="2" fillId="9" borderId="15" xfId="0" applyFont="1" applyFill="1" applyBorder="1" applyAlignment="1">
      <alignment horizontal="center" vertical="center" wrapText="1"/>
    </xf>
    <xf numFmtId="44" fontId="12" fillId="9" borderId="5" xfId="4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vertical="center"/>
    </xf>
    <xf numFmtId="0" fontId="5" fillId="3" borderId="5" xfId="0" applyFont="1" applyFill="1" applyBorder="1" applyAlignment="1">
      <alignment horizontal="center" vertical="center"/>
    </xf>
    <xf numFmtId="44" fontId="5" fillId="3" borderId="5" xfId="2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10" borderId="3" xfId="0" applyFont="1" applyFill="1" applyBorder="1" applyAlignment="1">
      <alignment vertical="center"/>
    </xf>
    <xf numFmtId="0" fontId="2" fillId="10" borderId="5" xfId="0" applyFont="1" applyFill="1" applyBorder="1" applyAlignment="1">
      <alignment horizontal="center" vertical="center" wrapText="1"/>
    </xf>
    <xf numFmtId="44" fontId="11" fillId="0" borderId="5" xfId="0" applyNumberFormat="1" applyFont="1" applyBorder="1" applyAlignment="1" applyProtection="1">
      <alignment horizontal="center" vertical="center"/>
      <protection locked="0"/>
    </xf>
    <xf numFmtId="44" fontId="11" fillId="0" borderId="5" xfId="0" applyNumberFormat="1" applyFont="1" applyBorder="1" applyAlignment="1">
      <alignment horizontal="center" vertical="center"/>
    </xf>
    <xf numFmtId="0" fontId="2" fillId="2" borderId="3" xfId="0" applyFont="1" applyFill="1" applyBorder="1" applyAlignment="1">
      <alignment vertical="center"/>
    </xf>
    <xf numFmtId="0" fontId="9" fillId="0" borderId="0" xfId="0" applyFont="1" applyAlignment="1">
      <alignment horizontal="center" vertical="center" wrapText="1"/>
    </xf>
    <xf numFmtId="44" fontId="2" fillId="2" borderId="3" xfId="0" applyNumberFormat="1" applyFont="1" applyFill="1" applyBorder="1" applyAlignment="1">
      <alignment horizontal="center" vertical="center"/>
    </xf>
    <xf numFmtId="0" fontId="9" fillId="0" borderId="0" xfId="0" applyFont="1"/>
    <xf numFmtId="0" fontId="2" fillId="2" borderId="5" xfId="0" applyFont="1" applyFill="1" applyBorder="1" applyAlignment="1">
      <alignment horizontal="center" vertical="center"/>
    </xf>
    <xf numFmtId="44" fontId="11" fillId="0" borderId="4" xfId="0" applyNumberFormat="1" applyFont="1" applyBorder="1" applyAlignment="1" applyProtection="1">
      <alignment horizontal="center" vertical="center"/>
      <protection locked="0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44" fontId="2" fillId="2" borderId="17" xfId="0" applyNumberFormat="1" applyFont="1" applyFill="1" applyBorder="1" applyAlignment="1">
      <alignment vertical="center"/>
    </xf>
    <xf numFmtId="0" fontId="2" fillId="2" borderId="19" xfId="0" applyFont="1" applyFill="1" applyBorder="1" applyAlignment="1">
      <alignment horizontal="center" vertical="center" wrapText="1"/>
    </xf>
    <xf numFmtId="0" fontId="0" fillId="0" borderId="0" xfId="0" applyProtection="1">
      <protection locked="0"/>
    </xf>
    <xf numFmtId="44" fontId="9" fillId="0" borderId="10" xfId="2" applyFont="1" applyBorder="1" applyAlignment="1" applyProtection="1">
      <alignment horizont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44" fontId="2" fillId="11" borderId="10" xfId="4" applyFont="1" applyFill="1" applyBorder="1" applyAlignment="1" applyProtection="1">
      <alignment horizontal="center"/>
    </xf>
    <xf numFmtId="44" fontId="14" fillId="12" borderId="10" xfId="4" applyFont="1" applyFill="1" applyBorder="1" applyAlignment="1" applyProtection="1">
      <alignment horizontal="center"/>
    </xf>
    <xf numFmtId="44" fontId="10" fillId="8" borderId="5" xfId="4" applyFont="1" applyFill="1" applyBorder="1" applyAlignment="1">
      <alignment horizontal="center" vertical="center" wrapText="1"/>
    </xf>
    <xf numFmtId="44" fontId="12" fillId="9" borderId="5" xfId="4" applyNumberFormat="1" applyFont="1" applyFill="1" applyBorder="1" applyAlignment="1" applyProtection="1">
      <alignment horizontal="center" vertical="center" wrapText="1"/>
      <protection locked="0"/>
    </xf>
    <xf numFmtId="44" fontId="11" fillId="8" borderId="21" xfId="4" applyFont="1" applyFill="1" applyBorder="1" applyAlignment="1" applyProtection="1">
      <alignment horizontal="center" vertical="center" wrapText="1"/>
      <protection locked="0"/>
    </xf>
    <xf numFmtId="0" fontId="0" fillId="0" borderId="1" xfId="0" applyBorder="1"/>
    <xf numFmtId="0" fontId="5" fillId="8" borderId="1" xfId="0" applyFont="1" applyFill="1" applyBorder="1" applyAlignment="1">
      <alignment horizontal="center" vertical="center" wrapText="1"/>
    </xf>
    <xf numFmtId="0" fontId="8" fillId="8" borderId="1" xfId="0" applyFont="1" applyFill="1" applyBorder="1" applyAlignment="1">
      <alignment horizontal="center" vertical="center" wrapText="1"/>
    </xf>
    <xf numFmtId="0" fontId="8" fillId="8" borderId="3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vertical="center" wrapText="1"/>
    </xf>
    <xf numFmtId="44" fontId="2" fillId="0" borderId="5" xfId="4" applyFont="1" applyBorder="1" applyAlignment="1" applyProtection="1">
      <alignment vertical="center"/>
      <protection locked="0"/>
    </xf>
    <xf numFmtId="44" fontId="2" fillId="0" borderId="5" xfId="4" applyFont="1" applyBorder="1" applyAlignment="1">
      <alignment vertical="center"/>
    </xf>
    <xf numFmtId="0" fontId="8" fillId="7" borderId="10" xfId="0" applyFont="1" applyFill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8" fillId="9" borderId="10" xfId="0" applyNumberFormat="1" applyFont="1" applyFill="1" applyBorder="1" applyAlignment="1">
      <alignment horizontal="center"/>
    </xf>
    <xf numFmtId="0" fontId="8" fillId="9" borderId="10" xfId="0" applyFont="1" applyFill="1" applyBorder="1" applyAlignment="1">
      <alignment horizontal="center"/>
    </xf>
    <xf numFmtId="0" fontId="0" fillId="9" borderId="10" xfId="0" applyFill="1" applyBorder="1"/>
    <xf numFmtId="1" fontId="8" fillId="7" borderId="10" xfId="0" applyNumberFormat="1" applyFont="1" applyFill="1" applyBorder="1" applyAlignment="1">
      <alignment horizontal="center"/>
    </xf>
    <xf numFmtId="0" fontId="8" fillId="8" borderId="6" xfId="0" applyFont="1" applyFill="1" applyBorder="1" applyAlignment="1">
      <alignment horizontal="center" vertical="center" wrapText="1"/>
    </xf>
    <xf numFmtId="0" fontId="8" fillId="8" borderId="4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/>
    </xf>
    <xf numFmtId="0" fontId="14" fillId="12" borderId="11" xfId="0" applyFont="1" applyFill="1" applyBorder="1" applyAlignment="1">
      <alignment horizontal="right"/>
    </xf>
    <xf numFmtId="0" fontId="14" fillId="12" borderId="12" xfId="0" applyFont="1" applyFill="1" applyBorder="1" applyAlignment="1">
      <alignment horizontal="right"/>
    </xf>
    <xf numFmtId="0" fontId="14" fillId="12" borderId="13" xfId="0" applyFont="1" applyFill="1" applyBorder="1" applyAlignment="1">
      <alignment horizontal="right"/>
    </xf>
    <xf numFmtId="0" fontId="8" fillId="7" borderId="10" xfId="0" applyFont="1" applyFill="1" applyBorder="1" applyAlignment="1">
      <alignment horizontal="center"/>
    </xf>
    <xf numFmtId="0" fontId="2" fillId="7" borderId="11" xfId="0" applyFont="1" applyFill="1" applyBorder="1" applyAlignment="1">
      <alignment horizontal="center" vertical="center" wrapText="1"/>
    </xf>
    <xf numFmtId="0" fontId="2" fillId="7" borderId="12" xfId="0" applyFont="1" applyFill="1" applyBorder="1" applyAlignment="1">
      <alignment horizontal="center" vertical="center" wrapText="1"/>
    </xf>
    <xf numFmtId="0" fontId="2" fillId="7" borderId="13" xfId="0" applyFont="1" applyFill="1" applyBorder="1" applyAlignment="1">
      <alignment horizontal="center" vertical="center" wrapText="1"/>
    </xf>
    <xf numFmtId="0" fontId="14" fillId="11" borderId="11" xfId="0" applyFont="1" applyFill="1" applyBorder="1" applyAlignment="1">
      <alignment horizontal="right" vertical="center" wrapText="1"/>
    </xf>
    <xf numFmtId="0" fontId="14" fillId="11" borderId="12" xfId="0" applyFont="1" applyFill="1" applyBorder="1" applyAlignment="1">
      <alignment horizontal="right" vertical="center" wrapText="1"/>
    </xf>
    <xf numFmtId="0" fontId="14" fillId="11" borderId="13" xfId="0" applyFont="1" applyFill="1" applyBorder="1" applyAlignment="1">
      <alignment horizontal="right" vertical="center" wrapText="1"/>
    </xf>
    <xf numFmtId="0" fontId="8" fillId="7" borderId="10" xfId="0" applyFont="1" applyFill="1" applyBorder="1" applyAlignment="1">
      <alignment horizontal="right"/>
    </xf>
    <xf numFmtId="44" fontId="8" fillId="7" borderId="11" xfId="4" applyFont="1" applyFill="1" applyBorder="1" applyAlignment="1">
      <alignment horizontal="center"/>
    </xf>
    <xf numFmtId="44" fontId="8" fillId="7" borderId="13" xfId="4" applyFont="1" applyFill="1" applyBorder="1" applyAlignment="1">
      <alignment horizontal="center"/>
    </xf>
    <xf numFmtId="0" fontId="2" fillId="7" borderId="10" xfId="0" applyFont="1" applyFill="1" applyBorder="1" applyAlignment="1">
      <alignment horizontal="center" vertical="center" wrapText="1"/>
    </xf>
    <xf numFmtId="0" fontId="2" fillId="9" borderId="10" xfId="0" applyFont="1" applyFill="1" applyBorder="1" applyAlignment="1">
      <alignment horizontal="right" vertical="center" wrapText="1"/>
    </xf>
    <xf numFmtId="44" fontId="9" fillId="9" borderId="11" xfId="4" applyFont="1" applyFill="1" applyBorder="1" applyAlignment="1">
      <alignment horizontal="center"/>
    </xf>
    <xf numFmtId="44" fontId="9" fillId="9" borderId="13" xfId="4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5" fillId="5" borderId="0" xfId="0" applyFont="1" applyFill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5" fillId="5" borderId="0" xfId="0" applyFont="1" applyFill="1" applyAlignment="1">
      <alignment horizontal="center" vertical="center"/>
    </xf>
    <xf numFmtId="0" fontId="5" fillId="4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2" fillId="8" borderId="6" xfId="0" applyFont="1" applyFill="1" applyBorder="1" applyAlignment="1">
      <alignment horizontal="center" vertical="center" wrapText="1"/>
    </xf>
    <xf numFmtId="0" fontId="2" fillId="8" borderId="19" xfId="0" applyFont="1" applyFill="1" applyBorder="1" applyAlignment="1">
      <alignment horizontal="center" vertical="center" wrapText="1"/>
    </xf>
    <xf numFmtId="0" fontId="2" fillId="8" borderId="16" xfId="0" applyFont="1" applyFill="1" applyBorder="1" applyAlignment="1">
      <alignment horizontal="center" vertical="center" wrapText="1"/>
    </xf>
    <xf numFmtId="0" fontId="2" fillId="8" borderId="17" xfId="0" applyFont="1" applyFill="1" applyBorder="1" applyAlignment="1">
      <alignment horizontal="center" vertical="center" wrapText="1"/>
    </xf>
    <xf numFmtId="44" fontId="9" fillId="8" borderId="11" xfId="0" applyNumberFormat="1" applyFont="1" applyFill="1" applyBorder="1" applyAlignment="1">
      <alignment horizontal="center"/>
    </xf>
    <xf numFmtId="44" fontId="9" fillId="8" borderId="13" xfId="0" applyNumberFormat="1" applyFont="1" applyFill="1" applyBorder="1" applyAlignment="1">
      <alignment horizontal="center"/>
    </xf>
    <xf numFmtId="44" fontId="11" fillId="8" borderId="11" xfId="4" applyFont="1" applyFill="1" applyBorder="1" applyAlignment="1" applyProtection="1">
      <alignment horizontal="center" vertical="center" wrapText="1"/>
      <protection locked="0"/>
    </xf>
    <xf numFmtId="44" fontId="11" fillId="8" borderId="13" xfId="4" applyFont="1" applyFill="1" applyBorder="1" applyAlignment="1" applyProtection="1">
      <alignment horizontal="center" vertical="center" wrapText="1"/>
      <protection locked="0"/>
    </xf>
    <xf numFmtId="0" fontId="5" fillId="8" borderId="2" xfId="0" applyFont="1" applyFill="1" applyBorder="1" applyAlignment="1">
      <alignment horizontal="center" vertical="center" wrapText="1"/>
    </xf>
    <xf numFmtId="0" fontId="5" fillId="8" borderId="3" xfId="0" applyFont="1" applyFill="1" applyBorder="1" applyAlignment="1">
      <alignment horizontal="center" vertical="center" wrapText="1"/>
    </xf>
    <xf numFmtId="0" fontId="2" fillId="8" borderId="14" xfId="0" applyFont="1" applyFill="1" applyBorder="1" applyAlignment="1">
      <alignment horizontal="center" vertical="center" wrapText="1"/>
    </xf>
    <xf numFmtId="0" fontId="2" fillId="8" borderId="20" xfId="0" applyFont="1" applyFill="1" applyBorder="1" applyAlignment="1">
      <alignment horizontal="center" vertical="center" wrapText="1"/>
    </xf>
  </cellXfs>
  <cellStyles count="5">
    <cellStyle name="Moeda" xfId="4" builtinId="4"/>
    <cellStyle name="Moeda 2" xfId="2"/>
    <cellStyle name="Moeda 3" xfId="1"/>
    <cellStyle name="Normal" xfId="0" builtinId="0"/>
    <cellStyle name="Normal 5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workbookViewId="0">
      <selection activeCell="C3" sqref="C3"/>
    </sheetView>
  </sheetViews>
  <sheetFormatPr defaultRowHeight="15" x14ac:dyDescent="0.25"/>
  <cols>
    <col min="1" max="1" width="8.140625" customWidth="1"/>
    <col min="2" max="2" width="50.42578125" customWidth="1"/>
    <col min="3" max="3" width="50.85546875" customWidth="1"/>
  </cols>
  <sheetData>
    <row r="1" spans="1:3" ht="28.5" customHeight="1" thickBot="1" x14ac:dyDescent="0.3">
      <c r="A1" s="73" t="s">
        <v>216</v>
      </c>
      <c r="B1" s="84" t="s">
        <v>276</v>
      </c>
      <c r="C1" s="85"/>
    </row>
    <row r="2" spans="1:3" ht="15.75" thickBot="1" x14ac:dyDescent="0.3">
      <c r="A2" s="74" t="s">
        <v>97</v>
      </c>
      <c r="B2" s="75" t="s">
        <v>274</v>
      </c>
      <c r="C2" s="76">
        <f>'IV F - RESUMO DE COTAÇÃO'!C20:D20</f>
        <v>0</v>
      </c>
    </row>
    <row r="3" spans="1:3" ht="15.75" thickBot="1" x14ac:dyDescent="0.3">
      <c r="A3" s="74" t="s">
        <v>99</v>
      </c>
      <c r="B3" s="75" t="s">
        <v>275</v>
      </c>
      <c r="C3" s="77">
        <f>C2*12</f>
        <v>0</v>
      </c>
    </row>
  </sheetData>
  <mergeCells count="1">
    <mergeCell ref="B1:C1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4"/>
  <sheetViews>
    <sheetView workbookViewId="0">
      <selection sqref="A1:C1"/>
    </sheetView>
  </sheetViews>
  <sheetFormatPr defaultRowHeight="15" x14ac:dyDescent="0.25"/>
  <cols>
    <col min="1" max="1" width="50" customWidth="1"/>
    <col min="2" max="2" width="14.28515625" customWidth="1"/>
    <col min="3" max="3" width="31.42578125" customWidth="1"/>
  </cols>
  <sheetData>
    <row r="1" spans="1:3" x14ac:dyDescent="0.25">
      <c r="A1" s="86" t="s">
        <v>236</v>
      </c>
      <c r="B1" s="86"/>
      <c r="C1" s="86"/>
    </row>
    <row r="2" spans="1:3" ht="15.75" thickBot="1" x14ac:dyDescent="0.3">
      <c r="A2" s="45" t="s">
        <v>0</v>
      </c>
      <c r="B2" s="46" t="s">
        <v>1</v>
      </c>
      <c r="C2" s="47" t="s">
        <v>2</v>
      </c>
    </row>
    <row r="3" spans="1:3" ht="15.75" thickBot="1" x14ac:dyDescent="0.3">
      <c r="A3" s="1" t="s">
        <v>3</v>
      </c>
      <c r="B3" s="2" t="s">
        <v>4</v>
      </c>
      <c r="C3" s="22"/>
    </row>
    <row r="4" spans="1:3" ht="15.75" thickBot="1" x14ac:dyDescent="0.3">
      <c r="A4" s="1" t="s">
        <v>5</v>
      </c>
      <c r="B4" s="2" t="s">
        <v>6</v>
      </c>
      <c r="C4" s="22"/>
    </row>
    <row r="5" spans="1:3" ht="15.75" thickBot="1" x14ac:dyDescent="0.3">
      <c r="A5" s="1" t="s">
        <v>7</v>
      </c>
      <c r="B5" s="2" t="s">
        <v>8</v>
      </c>
      <c r="C5" s="22"/>
    </row>
    <row r="6" spans="1:3" ht="15.75" thickBot="1" x14ac:dyDescent="0.3">
      <c r="A6" s="1" t="s">
        <v>9</v>
      </c>
      <c r="B6" s="2" t="s">
        <v>10</v>
      </c>
      <c r="C6" s="22"/>
    </row>
    <row r="7" spans="1:3" ht="15.75" thickBot="1" x14ac:dyDescent="0.3">
      <c r="A7" s="1" t="s">
        <v>11</v>
      </c>
      <c r="B7" s="2" t="s">
        <v>12</v>
      </c>
      <c r="C7" s="22"/>
    </row>
    <row r="8" spans="1:3" ht="15.75" thickBot="1" x14ac:dyDescent="0.3">
      <c r="A8" s="1" t="s">
        <v>13</v>
      </c>
      <c r="B8" s="2" t="s">
        <v>14</v>
      </c>
      <c r="C8" s="22"/>
    </row>
    <row r="9" spans="1:3" ht="26.25" thickBot="1" x14ac:dyDescent="0.3">
      <c r="A9" s="1" t="s">
        <v>15</v>
      </c>
      <c r="B9" s="2" t="s">
        <v>16</v>
      </c>
      <c r="C9" s="22"/>
    </row>
    <row r="10" spans="1:3" ht="15.75" thickBot="1" x14ac:dyDescent="0.3">
      <c r="A10" s="1" t="s">
        <v>17</v>
      </c>
      <c r="B10" s="2" t="s">
        <v>18</v>
      </c>
      <c r="C10" s="22"/>
    </row>
    <row r="11" spans="1:3" ht="15.75" thickBot="1" x14ac:dyDescent="0.3">
      <c r="A11" s="1" t="s">
        <v>19</v>
      </c>
      <c r="B11" s="2" t="s">
        <v>4</v>
      </c>
      <c r="C11" s="22"/>
    </row>
    <row r="12" spans="1:3" ht="26.25" thickBot="1" x14ac:dyDescent="0.3">
      <c r="A12" s="1" t="s">
        <v>20</v>
      </c>
      <c r="B12" s="2" t="s">
        <v>10</v>
      </c>
      <c r="C12" s="22"/>
    </row>
    <row r="13" spans="1:3" ht="15.75" thickBot="1" x14ac:dyDescent="0.3">
      <c r="A13" s="1" t="s">
        <v>21</v>
      </c>
      <c r="B13" s="2" t="s">
        <v>10</v>
      </c>
      <c r="C13" s="22"/>
    </row>
    <row r="14" spans="1:3" ht="15.75" thickBot="1" x14ac:dyDescent="0.3">
      <c r="A14" s="1" t="s">
        <v>22</v>
      </c>
      <c r="B14" s="2" t="s">
        <v>23</v>
      </c>
      <c r="C14" s="22"/>
    </row>
    <row r="15" spans="1:3" ht="15.75" thickBot="1" x14ac:dyDescent="0.3">
      <c r="A15" s="1" t="s">
        <v>24</v>
      </c>
      <c r="B15" s="2" t="s">
        <v>23</v>
      </c>
      <c r="C15" s="22"/>
    </row>
    <row r="16" spans="1:3" ht="15.75" thickBot="1" x14ac:dyDescent="0.3">
      <c r="A16" s="1" t="s">
        <v>25</v>
      </c>
      <c r="B16" s="2" t="s">
        <v>23</v>
      </c>
      <c r="C16" s="22"/>
    </row>
    <row r="17" spans="1:3" ht="15.75" thickBot="1" x14ac:dyDescent="0.3">
      <c r="A17" s="1" t="s">
        <v>26</v>
      </c>
      <c r="B17" s="2" t="s">
        <v>27</v>
      </c>
      <c r="C17" s="22"/>
    </row>
    <row r="18" spans="1:3" ht="15.75" thickBot="1" x14ac:dyDescent="0.3">
      <c r="A18" s="1" t="s">
        <v>28</v>
      </c>
      <c r="B18" s="2" t="s">
        <v>29</v>
      </c>
      <c r="C18" s="22"/>
    </row>
    <row r="19" spans="1:3" ht="15.75" thickBot="1" x14ac:dyDescent="0.3">
      <c r="A19" s="1" t="s">
        <v>30</v>
      </c>
      <c r="B19" s="2" t="s">
        <v>29</v>
      </c>
      <c r="C19" s="22"/>
    </row>
    <row r="20" spans="1:3" ht="15.75" thickBot="1" x14ac:dyDescent="0.3">
      <c r="A20" s="1" t="s">
        <v>31</v>
      </c>
      <c r="B20" s="2" t="s">
        <v>32</v>
      </c>
      <c r="C20" s="22"/>
    </row>
    <row r="21" spans="1:3" ht="15.75" thickBot="1" x14ac:dyDescent="0.3">
      <c r="A21" s="1" t="s">
        <v>33</v>
      </c>
      <c r="B21" s="2" t="s">
        <v>32</v>
      </c>
      <c r="C21" s="22"/>
    </row>
    <row r="22" spans="1:3" ht="15.75" thickBot="1" x14ac:dyDescent="0.3">
      <c r="A22" s="1" t="s">
        <v>34</v>
      </c>
      <c r="B22" s="2" t="s">
        <v>29</v>
      </c>
      <c r="C22" s="22"/>
    </row>
    <row r="23" spans="1:3" ht="15.75" thickBot="1" x14ac:dyDescent="0.3">
      <c r="A23" s="1" t="s">
        <v>35</v>
      </c>
      <c r="B23" s="2" t="s">
        <v>36</v>
      </c>
      <c r="C23" s="22"/>
    </row>
    <row r="24" spans="1:3" ht="15.75" thickBot="1" x14ac:dyDescent="0.3">
      <c r="A24" s="1" t="s">
        <v>37</v>
      </c>
      <c r="B24" s="2" t="s">
        <v>36</v>
      </c>
      <c r="C24" s="22"/>
    </row>
    <row r="25" spans="1:3" ht="15.75" thickBot="1" x14ac:dyDescent="0.3">
      <c r="A25" s="1" t="s">
        <v>38</v>
      </c>
      <c r="B25" s="2" t="s">
        <v>36</v>
      </c>
      <c r="C25" s="22"/>
    </row>
    <row r="26" spans="1:3" ht="15.75" thickBot="1" x14ac:dyDescent="0.3">
      <c r="A26" s="1" t="s">
        <v>39</v>
      </c>
      <c r="B26" s="2" t="s">
        <v>10</v>
      </c>
      <c r="C26" s="22"/>
    </row>
    <row r="27" spans="1:3" ht="15.75" thickBot="1" x14ac:dyDescent="0.3">
      <c r="A27" s="1" t="s">
        <v>40</v>
      </c>
      <c r="B27" s="2" t="s">
        <v>41</v>
      </c>
      <c r="C27" s="22"/>
    </row>
    <row r="28" spans="1:3" ht="15.75" thickBot="1" x14ac:dyDescent="0.3">
      <c r="A28" s="1" t="s">
        <v>42</v>
      </c>
      <c r="B28" s="2" t="s">
        <v>43</v>
      </c>
      <c r="C28" s="22"/>
    </row>
    <row r="29" spans="1:3" ht="26.25" thickBot="1" x14ac:dyDescent="0.3">
      <c r="A29" s="1" t="s">
        <v>44</v>
      </c>
      <c r="B29" s="2" t="s">
        <v>43</v>
      </c>
      <c r="C29" s="22"/>
    </row>
    <row r="30" spans="1:3" ht="15.75" thickBot="1" x14ac:dyDescent="0.3">
      <c r="A30" s="1" t="s">
        <v>45</v>
      </c>
      <c r="B30" s="2" t="s">
        <v>43</v>
      </c>
      <c r="C30" s="22"/>
    </row>
    <row r="31" spans="1:3" ht="15.75" thickBot="1" x14ac:dyDescent="0.3">
      <c r="A31" s="1" t="s">
        <v>46</v>
      </c>
      <c r="B31" s="2" t="s">
        <v>4</v>
      </c>
      <c r="C31" s="22"/>
    </row>
    <row r="32" spans="1:3" ht="15.75" thickBot="1" x14ac:dyDescent="0.3">
      <c r="A32" s="1" t="s">
        <v>47</v>
      </c>
      <c r="B32" s="2" t="s">
        <v>43</v>
      </c>
      <c r="C32" s="22"/>
    </row>
    <row r="33" spans="1:3" ht="26.25" thickBot="1" x14ac:dyDescent="0.3">
      <c r="A33" s="1" t="s">
        <v>48</v>
      </c>
      <c r="B33" s="2" t="s">
        <v>4</v>
      </c>
      <c r="C33" s="22"/>
    </row>
    <row r="34" spans="1:3" ht="26.25" thickBot="1" x14ac:dyDescent="0.3">
      <c r="A34" s="1" t="s">
        <v>49</v>
      </c>
      <c r="B34" s="2" t="s">
        <v>43</v>
      </c>
      <c r="C34" s="22"/>
    </row>
    <row r="35" spans="1:3" ht="15.75" thickBot="1" x14ac:dyDescent="0.3">
      <c r="A35" s="1" t="s">
        <v>50</v>
      </c>
      <c r="B35" s="2" t="s">
        <v>4</v>
      </c>
      <c r="C35" s="22"/>
    </row>
    <row r="36" spans="1:3" ht="26.25" thickBot="1" x14ac:dyDescent="0.3">
      <c r="A36" s="1" t="s">
        <v>51</v>
      </c>
      <c r="B36" s="2" t="s">
        <v>4</v>
      </c>
      <c r="C36" s="22"/>
    </row>
    <row r="37" spans="1:3" ht="26.25" thickBot="1" x14ac:dyDescent="0.3">
      <c r="A37" s="1" t="s">
        <v>52</v>
      </c>
      <c r="B37" s="2" t="s">
        <v>4</v>
      </c>
      <c r="C37" s="22"/>
    </row>
    <row r="38" spans="1:3" ht="39" thickBot="1" x14ac:dyDescent="0.3">
      <c r="A38" s="1" t="s">
        <v>53</v>
      </c>
      <c r="B38" s="2" t="s">
        <v>4</v>
      </c>
      <c r="C38" s="22"/>
    </row>
    <row r="39" spans="1:3" ht="26.25" thickBot="1" x14ac:dyDescent="0.3">
      <c r="A39" s="1" t="s">
        <v>54</v>
      </c>
      <c r="B39" s="2" t="s">
        <v>4</v>
      </c>
      <c r="C39" s="22"/>
    </row>
    <row r="40" spans="1:3" ht="69.95" customHeight="1" thickBot="1" x14ac:dyDescent="0.3">
      <c r="A40" s="1" t="s">
        <v>55</v>
      </c>
      <c r="B40" s="2" t="s">
        <v>4</v>
      </c>
      <c r="C40" s="22"/>
    </row>
    <row r="41" spans="1:3" ht="51.75" thickBot="1" x14ac:dyDescent="0.3">
      <c r="A41" s="1" t="s">
        <v>56</v>
      </c>
      <c r="B41" s="2" t="s">
        <v>4</v>
      </c>
      <c r="C41" s="22"/>
    </row>
    <row r="42" spans="1:3" ht="26.25" thickBot="1" x14ac:dyDescent="0.3">
      <c r="A42" s="1" t="s">
        <v>57</v>
      </c>
      <c r="B42" s="2" t="s">
        <v>58</v>
      </c>
      <c r="C42" s="22"/>
    </row>
    <row r="43" spans="1:3" ht="15.75" thickBot="1" x14ac:dyDescent="0.3">
      <c r="A43" s="1" t="s">
        <v>59</v>
      </c>
      <c r="B43" s="2" t="s">
        <v>60</v>
      </c>
      <c r="C43" s="22"/>
    </row>
    <row r="44" spans="1:3" ht="15.75" thickBot="1" x14ac:dyDescent="0.3">
      <c r="A44" s="1" t="s">
        <v>61</v>
      </c>
      <c r="B44" s="2" t="s">
        <v>60</v>
      </c>
      <c r="C44" s="22"/>
    </row>
    <row r="45" spans="1:3" ht="15.75" thickBot="1" x14ac:dyDescent="0.3">
      <c r="A45" s="1" t="s">
        <v>62</v>
      </c>
      <c r="B45" s="2" t="s">
        <v>63</v>
      </c>
      <c r="C45" s="22"/>
    </row>
    <row r="46" spans="1:3" ht="15.75" thickBot="1" x14ac:dyDescent="0.3">
      <c r="A46" s="1" t="s">
        <v>64</v>
      </c>
      <c r="B46" s="2" t="s">
        <v>60</v>
      </c>
      <c r="C46" s="22"/>
    </row>
    <row r="47" spans="1:3" ht="15.75" thickBot="1" x14ac:dyDescent="0.3">
      <c r="A47" s="1" t="s">
        <v>65</v>
      </c>
      <c r="B47" s="2" t="s">
        <v>63</v>
      </c>
      <c r="C47" s="22"/>
    </row>
    <row r="48" spans="1:3" ht="15.75" thickBot="1" x14ac:dyDescent="0.3">
      <c r="A48" s="1" t="s">
        <v>66</v>
      </c>
      <c r="B48" s="2" t="s">
        <v>67</v>
      </c>
      <c r="C48" s="22"/>
    </row>
    <row r="49" spans="1:3" ht="26.25" thickBot="1" x14ac:dyDescent="0.3">
      <c r="A49" s="1" t="s">
        <v>68</v>
      </c>
      <c r="B49" s="2" t="s">
        <v>60</v>
      </c>
      <c r="C49" s="22"/>
    </row>
    <row r="50" spans="1:3" ht="26.25" thickBot="1" x14ac:dyDescent="0.3">
      <c r="A50" s="1" t="s">
        <v>69</v>
      </c>
      <c r="B50" s="2" t="s">
        <v>60</v>
      </c>
      <c r="C50" s="22"/>
    </row>
    <row r="51" spans="1:3" ht="15.75" thickBot="1" x14ac:dyDescent="0.3">
      <c r="A51" s="1" t="s">
        <v>70</v>
      </c>
      <c r="B51" s="2" t="s">
        <v>43</v>
      </c>
      <c r="C51" s="22"/>
    </row>
    <row r="52" spans="1:3" ht="15.75" thickBot="1" x14ac:dyDescent="0.3">
      <c r="A52" s="1" t="s">
        <v>71</v>
      </c>
      <c r="B52" s="2" t="s">
        <v>43</v>
      </c>
      <c r="C52" s="22"/>
    </row>
    <row r="53" spans="1:3" ht="39" thickBot="1" x14ac:dyDescent="0.3">
      <c r="A53" s="1" t="s">
        <v>72</v>
      </c>
      <c r="B53" s="2" t="s">
        <v>4</v>
      </c>
      <c r="C53" s="22"/>
    </row>
    <row r="54" spans="1:3" ht="39" thickBot="1" x14ac:dyDescent="0.3">
      <c r="A54" s="1" t="s">
        <v>73</v>
      </c>
      <c r="B54" s="2" t="s">
        <v>4</v>
      </c>
      <c r="C54" s="22"/>
    </row>
    <row r="55" spans="1:3" ht="39" thickBot="1" x14ac:dyDescent="0.3">
      <c r="A55" s="1" t="s">
        <v>74</v>
      </c>
      <c r="B55" s="2" t="s">
        <v>43</v>
      </c>
      <c r="C55" s="22"/>
    </row>
    <row r="56" spans="1:3" ht="15.75" thickBot="1" x14ac:dyDescent="0.3">
      <c r="A56" s="1" t="s">
        <v>75</v>
      </c>
      <c r="B56" s="2" t="s">
        <v>43</v>
      </c>
      <c r="C56" s="22"/>
    </row>
    <row r="57" spans="1:3" ht="15.75" thickBot="1" x14ac:dyDescent="0.3">
      <c r="A57" s="1" t="s">
        <v>76</v>
      </c>
      <c r="B57" s="2" t="s">
        <v>77</v>
      </c>
      <c r="C57" s="22"/>
    </row>
    <row r="58" spans="1:3" ht="15.75" thickBot="1" x14ac:dyDescent="0.3">
      <c r="A58" s="1" t="s">
        <v>78</v>
      </c>
      <c r="B58" s="2" t="s">
        <v>4</v>
      </c>
      <c r="C58" s="22"/>
    </row>
    <row r="59" spans="1:3" ht="15.75" thickBot="1" x14ac:dyDescent="0.3">
      <c r="A59" s="1" t="s">
        <v>79</v>
      </c>
      <c r="B59" s="2" t="s">
        <v>80</v>
      </c>
      <c r="C59" s="22"/>
    </row>
    <row r="60" spans="1:3" ht="26.25" thickBot="1" x14ac:dyDescent="0.3">
      <c r="A60" s="1" t="s">
        <v>81</v>
      </c>
      <c r="B60" s="2" t="s">
        <v>4</v>
      </c>
      <c r="C60" s="22"/>
    </row>
    <row r="61" spans="1:3" ht="15.75" thickBot="1" x14ac:dyDescent="0.3">
      <c r="A61" s="1" t="s">
        <v>82</v>
      </c>
      <c r="B61" s="2" t="s">
        <v>83</v>
      </c>
      <c r="C61" s="22"/>
    </row>
    <row r="62" spans="1:3" ht="26.25" thickBot="1" x14ac:dyDescent="0.3">
      <c r="A62" s="1" t="s">
        <v>84</v>
      </c>
      <c r="B62" s="2" t="s">
        <v>43</v>
      </c>
      <c r="C62" s="22"/>
    </row>
    <row r="63" spans="1:3" ht="26.25" thickBot="1" x14ac:dyDescent="0.3">
      <c r="A63" s="1" t="s">
        <v>85</v>
      </c>
      <c r="B63" s="2" t="s">
        <v>4</v>
      </c>
      <c r="C63" s="22"/>
    </row>
    <row r="64" spans="1:3" ht="39" thickBot="1" x14ac:dyDescent="0.3">
      <c r="A64" s="1" t="s">
        <v>86</v>
      </c>
      <c r="B64" s="2" t="s">
        <v>4</v>
      </c>
      <c r="C64" s="22"/>
    </row>
  </sheetData>
  <mergeCells count="1">
    <mergeCell ref="A1:C1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9"/>
  <sheetViews>
    <sheetView topLeftCell="A77" workbookViewId="0">
      <selection activeCell="C101" sqref="C101"/>
    </sheetView>
  </sheetViews>
  <sheetFormatPr defaultRowHeight="15" x14ac:dyDescent="0.25"/>
  <cols>
    <col min="1" max="1" width="20.7109375" customWidth="1"/>
    <col min="2" max="2" width="21.85546875" customWidth="1"/>
    <col min="3" max="3" width="25.7109375" customWidth="1"/>
    <col min="4" max="4" width="27.42578125" customWidth="1"/>
  </cols>
  <sheetData>
    <row r="1" spans="1:4" x14ac:dyDescent="0.25">
      <c r="A1" s="90" t="s">
        <v>255</v>
      </c>
      <c r="B1" s="90"/>
      <c r="C1" s="90"/>
      <c r="D1" s="90"/>
    </row>
    <row r="2" spans="1:4" ht="36.75" x14ac:dyDescent="0.25">
      <c r="A2" s="23" t="s">
        <v>191</v>
      </c>
      <c r="B2" s="24" t="s">
        <v>258</v>
      </c>
      <c r="C2" s="90" t="s">
        <v>192</v>
      </c>
      <c r="D2" s="90"/>
    </row>
    <row r="3" spans="1:4" x14ac:dyDescent="0.25">
      <c r="A3" s="25" t="s">
        <v>193</v>
      </c>
      <c r="B3" s="23" t="s">
        <v>194</v>
      </c>
      <c r="C3" s="26" t="s">
        <v>195</v>
      </c>
      <c r="D3" s="26" t="s">
        <v>196</v>
      </c>
    </row>
    <row r="4" spans="1:4" x14ac:dyDescent="0.25">
      <c r="A4" s="27" t="s">
        <v>197</v>
      </c>
      <c r="B4" s="28">
        <v>3312</v>
      </c>
      <c r="C4" s="64">
        <v>0</v>
      </c>
      <c r="D4" s="29">
        <f>B4*C4</f>
        <v>0</v>
      </c>
    </row>
    <row r="5" spans="1:4" x14ac:dyDescent="0.25">
      <c r="A5" s="27" t="s">
        <v>198</v>
      </c>
      <c r="B5" s="28">
        <v>6025</v>
      </c>
      <c r="C5" s="64">
        <v>0</v>
      </c>
      <c r="D5" s="29">
        <f t="shared" ref="D5:D7" si="0">B5*C5</f>
        <v>0</v>
      </c>
    </row>
    <row r="6" spans="1:4" x14ac:dyDescent="0.25">
      <c r="A6" s="27" t="s">
        <v>199</v>
      </c>
      <c r="B6" s="28">
        <v>1834</v>
      </c>
      <c r="C6" s="64">
        <v>0</v>
      </c>
      <c r="D6" s="29">
        <f t="shared" si="0"/>
        <v>0</v>
      </c>
    </row>
    <row r="7" spans="1:4" x14ac:dyDescent="0.25">
      <c r="A7" s="27" t="s">
        <v>200</v>
      </c>
      <c r="B7" s="28">
        <v>1346</v>
      </c>
      <c r="C7" s="64">
        <v>0</v>
      </c>
      <c r="D7" s="29">
        <f t="shared" si="0"/>
        <v>0</v>
      </c>
    </row>
    <row r="8" spans="1:4" x14ac:dyDescent="0.25">
      <c r="A8" s="27" t="s">
        <v>113</v>
      </c>
      <c r="B8" s="30">
        <f>SUM(B4:B7)</f>
        <v>12517</v>
      </c>
      <c r="C8" s="31" t="s">
        <v>201</v>
      </c>
      <c r="D8" s="32">
        <f>SUM(D4:D7)</f>
        <v>0</v>
      </c>
    </row>
    <row r="9" spans="1:4" x14ac:dyDescent="0.25">
      <c r="A9" s="25" t="s">
        <v>193</v>
      </c>
      <c r="B9" s="23" t="s">
        <v>202</v>
      </c>
      <c r="C9" s="26" t="s">
        <v>195</v>
      </c>
      <c r="D9" s="26" t="s">
        <v>196</v>
      </c>
    </row>
    <row r="10" spans="1:4" x14ac:dyDescent="0.25">
      <c r="A10" s="27" t="s">
        <v>197</v>
      </c>
      <c r="B10" s="28">
        <v>347</v>
      </c>
      <c r="C10" s="64">
        <v>0</v>
      </c>
      <c r="D10" s="29">
        <f>B10*C10</f>
        <v>0</v>
      </c>
    </row>
    <row r="11" spans="1:4" x14ac:dyDescent="0.25">
      <c r="A11" s="27" t="s">
        <v>198</v>
      </c>
      <c r="B11" s="28">
        <v>508</v>
      </c>
      <c r="C11" s="64">
        <v>0</v>
      </c>
      <c r="D11" s="29">
        <f t="shared" ref="D11:D13" si="1">B11*C11</f>
        <v>0</v>
      </c>
    </row>
    <row r="12" spans="1:4" x14ac:dyDescent="0.25">
      <c r="A12" s="27" t="s">
        <v>199</v>
      </c>
      <c r="B12" s="28">
        <v>0</v>
      </c>
      <c r="C12" s="64">
        <v>0</v>
      </c>
      <c r="D12" s="29">
        <f t="shared" si="1"/>
        <v>0</v>
      </c>
    </row>
    <row r="13" spans="1:4" x14ac:dyDescent="0.25">
      <c r="A13" s="27" t="s">
        <v>200</v>
      </c>
      <c r="B13" s="28">
        <v>364</v>
      </c>
      <c r="C13" s="64">
        <v>0</v>
      </c>
      <c r="D13" s="29">
        <f t="shared" si="1"/>
        <v>0</v>
      </c>
    </row>
    <row r="14" spans="1:4" x14ac:dyDescent="0.25">
      <c r="A14" s="27" t="s">
        <v>113</v>
      </c>
      <c r="B14" s="30">
        <f>SUM(B10:B13)</f>
        <v>1219</v>
      </c>
      <c r="C14" s="33" t="s">
        <v>201</v>
      </c>
      <c r="D14" s="34">
        <f>SUM(D10:D13)</f>
        <v>0</v>
      </c>
    </row>
    <row r="15" spans="1:4" x14ac:dyDescent="0.25">
      <c r="A15" s="91" t="s">
        <v>203</v>
      </c>
      <c r="B15" s="92"/>
      <c r="C15" s="92"/>
      <c r="D15" s="93"/>
    </row>
    <row r="16" spans="1:4" x14ac:dyDescent="0.25">
      <c r="A16" s="25" t="s">
        <v>193</v>
      </c>
      <c r="B16" s="23" t="s">
        <v>204</v>
      </c>
      <c r="C16" s="26" t="s">
        <v>195</v>
      </c>
      <c r="D16" s="26" t="s">
        <v>196</v>
      </c>
    </row>
    <row r="17" spans="1:4" x14ac:dyDescent="0.25">
      <c r="A17" s="27" t="s">
        <v>197</v>
      </c>
      <c r="B17" s="28">
        <v>0</v>
      </c>
      <c r="C17" s="64">
        <v>0</v>
      </c>
      <c r="D17" s="29">
        <f>B17*C17</f>
        <v>0</v>
      </c>
    </row>
    <row r="18" spans="1:4" x14ac:dyDescent="0.25">
      <c r="A18" s="27" t="s">
        <v>205</v>
      </c>
      <c r="B18" s="28">
        <v>0</v>
      </c>
      <c r="C18" s="64">
        <v>0</v>
      </c>
      <c r="D18" s="29">
        <f t="shared" ref="D18:D22" si="2">B18*C18</f>
        <v>0</v>
      </c>
    </row>
    <row r="19" spans="1:4" x14ac:dyDescent="0.25">
      <c r="A19" s="27" t="s">
        <v>198</v>
      </c>
      <c r="B19" s="28">
        <v>0</v>
      </c>
      <c r="C19" s="64">
        <v>0</v>
      </c>
      <c r="D19" s="29">
        <f t="shared" si="2"/>
        <v>0</v>
      </c>
    </row>
    <row r="20" spans="1:4" x14ac:dyDescent="0.25">
      <c r="A20" s="27" t="s">
        <v>199</v>
      </c>
      <c r="B20" s="28">
        <v>0</v>
      </c>
      <c r="C20" s="64">
        <v>0</v>
      </c>
      <c r="D20" s="29">
        <f t="shared" si="2"/>
        <v>0</v>
      </c>
    </row>
    <row r="21" spans="1:4" x14ac:dyDescent="0.25">
      <c r="A21" s="27" t="s">
        <v>200</v>
      </c>
      <c r="B21" s="28">
        <v>0</v>
      </c>
      <c r="C21" s="64">
        <v>0</v>
      </c>
      <c r="D21" s="29">
        <f t="shared" si="2"/>
        <v>0</v>
      </c>
    </row>
    <row r="22" spans="1:4" x14ac:dyDescent="0.25">
      <c r="A22" s="27" t="s">
        <v>206</v>
      </c>
      <c r="B22" s="28">
        <v>0</v>
      </c>
      <c r="C22" s="64">
        <v>0</v>
      </c>
      <c r="D22" s="29">
        <f t="shared" si="2"/>
        <v>0</v>
      </c>
    </row>
    <row r="23" spans="1:4" x14ac:dyDescent="0.25">
      <c r="A23" s="27" t="s">
        <v>113</v>
      </c>
      <c r="B23" s="30">
        <f>SUM(B17:B22)</f>
        <v>0</v>
      </c>
      <c r="C23" s="33" t="s">
        <v>201</v>
      </c>
      <c r="D23" s="35">
        <f>SUM(D17:D22)</f>
        <v>0</v>
      </c>
    </row>
    <row r="24" spans="1:4" x14ac:dyDescent="0.25">
      <c r="A24" s="36" t="s">
        <v>207</v>
      </c>
      <c r="B24" s="23" t="s">
        <v>204</v>
      </c>
      <c r="C24" s="26" t="s">
        <v>195</v>
      </c>
      <c r="D24" s="26" t="s">
        <v>196</v>
      </c>
    </row>
    <row r="25" spans="1:4" x14ac:dyDescent="0.25">
      <c r="A25" s="27" t="s">
        <v>197</v>
      </c>
      <c r="B25" s="28">
        <v>1189</v>
      </c>
      <c r="C25" s="64">
        <v>0</v>
      </c>
      <c r="D25" s="29">
        <f>B25*C25</f>
        <v>0</v>
      </c>
    </row>
    <row r="26" spans="1:4" x14ac:dyDescent="0.25">
      <c r="A26" s="27" t="s">
        <v>205</v>
      </c>
      <c r="B26" s="28">
        <v>1189</v>
      </c>
      <c r="C26" s="64">
        <v>0</v>
      </c>
      <c r="D26" s="29">
        <f t="shared" ref="D26:D30" si="3">B26*C26</f>
        <v>0</v>
      </c>
    </row>
    <row r="27" spans="1:4" x14ac:dyDescent="0.25">
      <c r="A27" s="27" t="s">
        <v>198</v>
      </c>
      <c r="B27" s="28">
        <v>970</v>
      </c>
      <c r="C27" s="64">
        <v>0</v>
      </c>
      <c r="D27" s="29">
        <f t="shared" si="3"/>
        <v>0</v>
      </c>
    </row>
    <row r="28" spans="1:4" x14ac:dyDescent="0.25">
      <c r="A28" s="27" t="s">
        <v>199</v>
      </c>
      <c r="B28" s="28">
        <v>1264</v>
      </c>
      <c r="C28" s="64">
        <v>0</v>
      </c>
      <c r="D28" s="29">
        <f t="shared" si="3"/>
        <v>0</v>
      </c>
    </row>
    <row r="29" spans="1:4" x14ac:dyDescent="0.25">
      <c r="A29" s="27" t="s">
        <v>200</v>
      </c>
      <c r="B29" s="28">
        <v>1286</v>
      </c>
      <c r="C29" s="64">
        <v>0</v>
      </c>
      <c r="D29" s="29">
        <f t="shared" si="3"/>
        <v>0</v>
      </c>
    </row>
    <row r="30" spans="1:4" x14ac:dyDescent="0.25">
      <c r="A30" s="27" t="s">
        <v>206</v>
      </c>
      <c r="B30" s="28">
        <v>1284</v>
      </c>
      <c r="C30" s="64">
        <v>0</v>
      </c>
      <c r="D30" s="29">
        <f t="shared" si="3"/>
        <v>0</v>
      </c>
    </row>
    <row r="31" spans="1:4" x14ac:dyDescent="0.25">
      <c r="A31" s="27" t="s">
        <v>113</v>
      </c>
      <c r="B31" s="30">
        <f>SUM(B25:B30)</f>
        <v>7182</v>
      </c>
      <c r="C31" s="33" t="s">
        <v>201</v>
      </c>
      <c r="D31" s="35">
        <f>SUM(D25:D30)</f>
        <v>0</v>
      </c>
    </row>
    <row r="32" spans="1:4" x14ac:dyDescent="0.25">
      <c r="A32" s="36" t="s">
        <v>208</v>
      </c>
      <c r="B32" s="23" t="s">
        <v>204</v>
      </c>
      <c r="C32" s="26" t="s">
        <v>195</v>
      </c>
      <c r="D32" s="26" t="s">
        <v>196</v>
      </c>
    </row>
    <row r="33" spans="1:4" x14ac:dyDescent="0.25">
      <c r="A33" s="27" t="s">
        <v>197</v>
      </c>
      <c r="B33" s="28">
        <v>120</v>
      </c>
      <c r="C33" s="64">
        <v>0</v>
      </c>
      <c r="D33" s="29">
        <f>B33*C33</f>
        <v>0</v>
      </c>
    </row>
    <row r="34" spans="1:4" x14ac:dyDescent="0.25">
      <c r="A34" s="27" t="s">
        <v>205</v>
      </c>
      <c r="B34" s="28">
        <v>120</v>
      </c>
      <c r="C34" s="64">
        <v>0</v>
      </c>
      <c r="D34" s="29">
        <f t="shared" ref="D34:D38" si="4">B34*C34</f>
        <v>0</v>
      </c>
    </row>
    <row r="35" spans="1:4" x14ac:dyDescent="0.25">
      <c r="A35" s="27" t="s">
        <v>198</v>
      </c>
      <c r="B35" s="28">
        <v>280</v>
      </c>
      <c r="C35" s="64">
        <v>0</v>
      </c>
      <c r="D35" s="29">
        <f t="shared" si="4"/>
        <v>0</v>
      </c>
    </row>
    <row r="36" spans="1:4" x14ac:dyDescent="0.25">
      <c r="A36" s="27" t="s">
        <v>199</v>
      </c>
      <c r="B36" s="28">
        <v>280</v>
      </c>
      <c r="C36" s="64">
        <v>0</v>
      </c>
      <c r="D36" s="29">
        <f t="shared" si="4"/>
        <v>0</v>
      </c>
    </row>
    <row r="37" spans="1:4" x14ac:dyDescent="0.25">
      <c r="A37" s="27" t="s">
        <v>200</v>
      </c>
      <c r="B37" s="28">
        <v>309</v>
      </c>
      <c r="C37" s="64">
        <v>0</v>
      </c>
      <c r="D37" s="29">
        <f t="shared" si="4"/>
        <v>0</v>
      </c>
    </row>
    <row r="38" spans="1:4" x14ac:dyDescent="0.25">
      <c r="A38" s="27" t="s">
        <v>206</v>
      </c>
      <c r="B38" s="28">
        <v>300</v>
      </c>
      <c r="C38" s="64">
        <v>0</v>
      </c>
      <c r="D38" s="29">
        <f t="shared" si="4"/>
        <v>0</v>
      </c>
    </row>
    <row r="39" spans="1:4" x14ac:dyDescent="0.25">
      <c r="A39" s="27" t="s">
        <v>113</v>
      </c>
      <c r="B39" s="30">
        <f>SUM(B33:B38)</f>
        <v>1409</v>
      </c>
      <c r="C39" s="33" t="s">
        <v>201</v>
      </c>
      <c r="D39" s="35">
        <f>SUM(D33:D38)</f>
        <v>0</v>
      </c>
    </row>
    <row r="40" spans="1:4" x14ac:dyDescent="0.25">
      <c r="A40" s="36" t="s">
        <v>209</v>
      </c>
      <c r="B40" s="23" t="s">
        <v>204</v>
      </c>
      <c r="C40" s="26" t="s">
        <v>195</v>
      </c>
      <c r="D40" s="26" t="s">
        <v>196</v>
      </c>
    </row>
    <row r="41" spans="1:4" x14ac:dyDescent="0.25">
      <c r="A41" s="27" t="s">
        <v>197</v>
      </c>
      <c r="B41" s="28">
        <v>180</v>
      </c>
      <c r="C41" s="64">
        <v>0</v>
      </c>
      <c r="D41" s="29">
        <f>B41*C41</f>
        <v>0</v>
      </c>
    </row>
    <row r="42" spans="1:4" x14ac:dyDescent="0.25">
      <c r="A42" s="27" t="s">
        <v>205</v>
      </c>
      <c r="B42" s="28">
        <v>180</v>
      </c>
      <c r="C42" s="64">
        <v>0</v>
      </c>
      <c r="D42" s="29">
        <f t="shared" ref="D42:D46" si="5">B42*C42</f>
        <v>0</v>
      </c>
    </row>
    <row r="43" spans="1:4" x14ac:dyDescent="0.25">
      <c r="A43" s="27" t="s">
        <v>198</v>
      </c>
      <c r="B43" s="28">
        <v>240</v>
      </c>
      <c r="C43" s="64">
        <v>0</v>
      </c>
      <c r="D43" s="29">
        <f t="shared" si="5"/>
        <v>0</v>
      </c>
    </row>
    <row r="44" spans="1:4" x14ac:dyDescent="0.25">
      <c r="A44" s="27" t="s">
        <v>199</v>
      </c>
      <c r="B44" s="28">
        <v>240</v>
      </c>
      <c r="C44" s="64">
        <v>0</v>
      </c>
      <c r="D44" s="29">
        <f t="shared" si="5"/>
        <v>0</v>
      </c>
    </row>
    <row r="45" spans="1:4" x14ac:dyDescent="0.25">
      <c r="A45" s="27" t="s">
        <v>200</v>
      </c>
      <c r="B45" s="28">
        <v>300</v>
      </c>
      <c r="C45" s="64">
        <v>0</v>
      </c>
      <c r="D45" s="29">
        <f t="shared" si="5"/>
        <v>0</v>
      </c>
    </row>
    <row r="46" spans="1:4" x14ac:dyDescent="0.25">
      <c r="A46" s="27" t="s">
        <v>206</v>
      </c>
      <c r="B46" s="28">
        <v>313</v>
      </c>
      <c r="C46" s="64">
        <v>0</v>
      </c>
      <c r="D46" s="29">
        <f t="shared" si="5"/>
        <v>0</v>
      </c>
    </row>
    <row r="47" spans="1:4" x14ac:dyDescent="0.25">
      <c r="A47" s="27" t="s">
        <v>113</v>
      </c>
      <c r="B47" s="30">
        <f>SUM(B41:B46)</f>
        <v>1453</v>
      </c>
      <c r="C47" s="33" t="s">
        <v>201</v>
      </c>
      <c r="D47" s="35">
        <f>SUM(D41:D46)</f>
        <v>0</v>
      </c>
    </row>
    <row r="48" spans="1:4" x14ac:dyDescent="0.25">
      <c r="A48" s="36" t="s">
        <v>210</v>
      </c>
      <c r="B48" s="23" t="s">
        <v>204</v>
      </c>
      <c r="C48" s="26" t="s">
        <v>195</v>
      </c>
      <c r="D48" s="26" t="s">
        <v>196</v>
      </c>
    </row>
    <row r="49" spans="1:4" x14ac:dyDescent="0.25">
      <c r="A49" s="27" t="s">
        <v>197</v>
      </c>
      <c r="B49" s="28">
        <v>100</v>
      </c>
      <c r="C49" s="64">
        <v>0</v>
      </c>
      <c r="D49" s="29">
        <f>B49*C49</f>
        <v>0</v>
      </c>
    </row>
    <row r="50" spans="1:4" x14ac:dyDescent="0.25">
      <c r="A50" s="27" t="s">
        <v>205</v>
      </c>
      <c r="B50" s="28">
        <v>100</v>
      </c>
      <c r="C50" s="64">
        <v>0</v>
      </c>
      <c r="D50" s="29">
        <f t="shared" ref="D50:D54" si="6">B50*C50</f>
        <v>0</v>
      </c>
    </row>
    <row r="51" spans="1:4" x14ac:dyDescent="0.25">
      <c r="A51" s="27" t="s">
        <v>198</v>
      </c>
      <c r="B51" s="28">
        <v>140</v>
      </c>
      <c r="C51" s="64">
        <v>0</v>
      </c>
      <c r="D51" s="29">
        <f t="shared" si="6"/>
        <v>0</v>
      </c>
    </row>
    <row r="52" spans="1:4" x14ac:dyDescent="0.25">
      <c r="A52" s="27" t="s">
        <v>199</v>
      </c>
      <c r="B52" s="28">
        <v>156</v>
      </c>
      <c r="C52" s="64">
        <v>0</v>
      </c>
      <c r="D52" s="29">
        <f t="shared" si="6"/>
        <v>0</v>
      </c>
    </row>
    <row r="53" spans="1:4" x14ac:dyDescent="0.25">
      <c r="A53" s="27" t="s">
        <v>200</v>
      </c>
      <c r="B53" s="28">
        <v>190</v>
      </c>
      <c r="C53" s="64">
        <v>0</v>
      </c>
      <c r="D53" s="29">
        <f t="shared" si="6"/>
        <v>0</v>
      </c>
    </row>
    <row r="54" spans="1:4" x14ac:dyDescent="0.25">
      <c r="A54" s="27" t="s">
        <v>206</v>
      </c>
      <c r="B54" s="28">
        <v>190</v>
      </c>
      <c r="C54" s="64">
        <v>0</v>
      </c>
      <c r="D54" s="29">
        <f t="shared" si="6"/>
        <v>0</v>
      </c>
    </row>
    <row r="55" spans="1:4" x14ac:dyDescent="0.25">
      <c r="A55" s="27" t="s">
        <v>113</v>
      </c>
      <c r="B55" s="30">
        <f>SUM(B49:B54)</f>
        <v>876</v>
      </c>
      <c r="C55" s="33" t="s">
        <v>201</v>
      </c>
      <c r="D55" s="35">
        <f>SUM(D49:D54)</f>
        <v>0</v>
      </c>
    </row>
    <row r="56" spans="1:4" x14ac:dyDescent="0.25">
      <c r="A56" s="36" t="s">
        <v>211</v>
      </c>
      <c r="B56" s="23" t="s">
        <v>204</v>
      </c>
      <c r="C56" s="26" t="s">
        <v>195</v>
      </c>
      <c r="D56" s="26" t="s">
        <v>196</v>
      </c>
    </row>
    <row r="57" spans="1:4" x14ac:dyDescent="0.25">
      <c r="A57" s="27" t="s">
        <v>197</v>
      </c>
      <c r="B57" s="28">
        <v>360</v>
      </c>
      <c r="C57" s="64">
        <v>0</v>
      </c>
      <c r="D57" s="29">
        <f>B57*C57</f>
        <v>0</v>
      </c>
    </row>
    <row r="58" spans="1:4" x14ac:dyDescent="0.25">
      <c r="A58" s="27" t="s">
        <v>205</v>
      </c>
      <c r="B58" s="28">
        <v>360</v>
      </c>
      <c r="C58" s="64">
        <v>0</v>
      </c>
      <c r="D58" s="29">
        <f t="shared" ref="D58:D62" si="7">B58*C58</f>
        <v>0</v>
      </c>
    </row>
    <row r="59" spans="1:4" x14ac:dyDescent="0.25">
      <c r="A59" s="27" t="s">
        <v>198</v>
      </c>
      <c r="B59" s="28">
        <v>360</v>
      </c>
      <c r="C59" s="64">
        <v>0</v>
      </c>
      <c r="D59" s="29">
        <f t="shared" si="7"/>
        <v>0</v>
      </c>
    </row>
    <row r="60" spans="1:4" x14ac:dyDescent="0.25">
      <c r="A60" s="27" t="s">
        <v>199</v>
      </c>
      <c r="B60" s="28">
        <v>400</v>
      </c>
      <c r="C60" s="64">
        <v>0</v>
      </c>
      <c r="D60" s="29">
        <f t="shared" si="7"/>
        <v>0</v>
      </c>
    </row>
    <row r="61" spans="1:4" x14ac:dyDescent="0.25">
      <c r="A61" s="27" t="s">
        <v>200</v>
      </c>
      <c r="B61" s="28">
        <v>494</v>
      </c>
      <c r="C61" s="64">
        <v>0</v>
      </c>
      <c r="D61" s="29">
        <f t="shared" si="7"/>
        <v>0</v>
      </c>
    </row>
    <row r="62" spans="1:4" x14ac:dyDescent="0.25">
      <c r="A62" s="27" t="s">
        <v>206</v>
      </c>
      <c r="B62" s="28">
        <v>494</v>
      </c>
      <c r="C62" s="64">
        <v>0</v>
      </c>
      <c r="D62" s="29">
        <f t="shared" si="7"/>
        <v>0</v>
      </c>
    </row>
    <row r="63" spans="1:4" x14ac:dyDescent="0.25">
      <c r="A63" s="27" t="s">
        <v>113</v>
      </c>
      <c r="B63" s="30">
        <f>SUM(B57:B62)</f>
        <v>2468</v>
      </c>
      <c r="C63" s="33" t="s">
        <v>201</v>
      </c>
      <c r="D63" s="35">
        <f>SUM(D57:D62)</f>
        <v>0</v>
      </c>
    </row>
    <row r="64" spans="1:4" x14ac:dyDescent="0.25">
      <c r="A64" s="37" t="s">
        <v>212</v>
      </c>
      <c r="B64" s="23" t="s">
        <v>204</v>
      </c>
      <c r="C64" s="26" t="s">
        <v>195</v>
      </c>
      <c r="D64" s="26" t="s">
        <v>196</v>
      </c>
    </row>
    <row r="65" spans="1:4" x14ac:dyDescent="0.25">
      <c r="A65" s="27" t="s">
        <v>197</v>
      </c>
      <c r="B65" s="28">
        <v>0</v>
      </c>
      <c r="C65" s="64">
        <v>0</v>
      </c>
      <c r="D65" s="29">
        <f>B65*C65</f>
        <v>0</v>
      </c>
    </row>
    <row r="66" spans="1:4" x14ac:dyDescent="0.25">
      <c r="A66" s="27" t="s">
        <v>205</v>
      </c>
      <c r="B66" s="28">
        <v>0</v>
      </c>
      <c r="C66" s="64">
        <v>0</v>
      </c>
      <c r="D66" s="29">
        <f t="shared" ref="D66:D70" si="8">B66*C66</f>
        <v>0</v>
      </c>
    </row>
    <row r="67" spans="1:4" x14ac:dyDescent="0.25">
      <c r="A67" s="27" t="s">
        <v>198</v>
      </c>
      <c r="B67" s="28">
        <v>0</v>
      </c>
      <c r="C67" s="64">
        <v>0</v>
      </c>
      <c r="D67" s="29">
        <f t="shared" si="8"/>
        <v>0</v>
      </c>
    </row>
    <row r="68" spans="1:4" x14ac:dyDescent="0.25">
      <c r="A68" s="27" t="s">
        <v>199</v>
      </c>
      <c r="B68" s="28">
        <v>0</v>
      </c>
      <c r="C68" s="64">
        <v>0</v>
      </c>
      <c r="D68" s="29">
        <f t="shared" si="8"/>
        <v>0</v>
      </c>
    </row>
    <row r="69" spans="1:4" x14ac:dyDescent="0.25">
      <c r="A69" s="27" t="s">
        <v>200</v>
      </c>
      <c r="B69" s="28">
        <v>0</v>
      </c>
      <c r="C69" s="64">
        <v>0</v>
      </c>
      <c r="D69" s="29">
        <f t="shared" si="8"/>
        <v>0</v>
      </c>
    </row>
    <row r="70" spans="1:4" x14ac:dyDescent="0.25">
      <c r="A70" s="27" t="s">
        <v>206</v>
      </c>
      <c r="B70" s="28">
        <v>0</v>
      </c>
      <c r="C70" s="64">
        <v>0</v>
      </c>
      <c r="D70" s="29">
        <f t="shared" si="8"/>
        <v>0</v>
      </c>
    </row>
    <row r="71" spans="1:4" x14ac:dyDescent="0.25">
      <c r="A71" s="27" t="s">
        <v>113</v>
      </c>
      <c r="B71" s="30">
        <f>SUM(B65:B70)</f>
        <v>0</v>
      </c>
      <c r="C71" s="33" t="s">
        <v>201</v>
      </c>
      <c r="D71" s="35">
        <f>SUM(D65:D70)</f>
        <v>0</v>
      </c>
    </row>
    <row r="72" spans="1:4" x14ac:dyDescent="0.25">
      <c r="A72" s="36" t="s">
        <v>213</v>
      </c>
      <c r="B72" s="23" t="s">
        <v>204</v>
      </c>
      <c r="C72" s="26" t="s">
        <v>195</v>
      </c>
      <c r="D72" s="26" t="s">
        <v>196</v>
      </c>
    </row>
    <row r="73" spans="1:4" x14ac:dyDescent="0.25">
      <c r="A73" s="27" t="s">
        <v>197</v>
      </c>
      <c r="B73" s="28">
        <v>383</v>
      </c>
      <c r="C73" s="64">
        <v>0</v>
      </c>
      <c r="D73" s="29">
        <f>B73*C73</f>
        <v>0</v>
      </c>
    </row>
    <row r="74" spans="1:4" x14ac:dyDescent="0.25">
      <c r="A74" s="27" t="s">
        <v>205</v>
      </c>
      <c r="B74" s="28">
        <v>383</v>
      </c>
      <c r="C74" s="64">
        <v>0</v>
      </c>
      <c r="D74" s="29">
        <f t="shared" ref="D74:D78" si="9">B74*C74</f>
        <v>0</v>
      </c>
    </row>
    <row r="75" spans="1:4" x14ac:dyDescent="0.25">
      <c r="A75" s="27" t="s">
        <v>198</v>
      </c>
      <c r="B75" s="28">
        <v>390</v>
      </c>
      <c r="C75" s="64">
        <v>0</v>
      </c>
      <c r="D75" s="29">
        <f t="shared" si="9"/>
        <v>0</v>
      </c>
    </row>
    <row r="76" spans="1:4" x14ac:dyDescent="0.25">
      <c r="A76" s="27" t="s">
        <v>199</v>
      </c>
      <c r="B76" s="28">
        <v>384</v>
      </c>
      <c r="C76" s="64">
        <v>0</v>
      </c>
      <c r="D76" s="29">
        <f t="shared" si="9"/>
        <v>0</v>
      </c>
    </row>
    <row r="77" spans="1:4" x14ac:dyDescent="0.25">
      <c r="A77" s="27" t="s">
        <v>200</v>
      </c>
      <c r="B77" s="28">
        <v>486</v>
      </c>
      <c r="C77" s="64">
        <v>0</v>
      </c>
      <c r="D77" s="29">
        <f t="shared" si="9"/>
        <v>0</v>
      </c>
    </row>
    <row r="78" spans="1:4" x14ac:dyDescent="0.25">
      <c r="A78" s="27" t="s">
        <v>206</v>
      </c>
      <c r="B78" s="28">
        <v>486</v>
      </c>
      <c r="C78" s="64">
        <v>0</v>
      </c>
      <c r="D78" s="29">
        <f t="shared" si="9"/>
        <v>0</v>
      </c>
    </row>
    <row r="79" spans="1:4" x14ac:dyDescent="0.25">
      <c r="A79" s="27" t="s">
        <v>113</v>
      </c>
      <c r="B79" s="30">
        <f>SUM(B73:B78)</f>
        <v>2512</v>
      </c>
      <c r="C79" s="33" t="s">
        <v>201</v>
      </c>
      <c r="D79" s="35">
        <f>SUM(D73:D78)</f>
        <v>0</v>
      </c>
    </row>
    <row r="80" spans="1:4" x14ac:dyDescent="0.25">
      <c r="A80" s="37" t="s">
        <v>214</v>
      </c>
      <c r="B80" s="23" t="s">
        <v>204</v>
      </c>
      <c r="C80" s="26" t="s">
        <v>195</v>
      </c>
      <c r="D80" s="26" t="s">
        <v>196</v>
      </c>
    </row>
    <row r="81" spans="1:4" x14ac:dyDescent="0.25">
      <c r="A81" s="27" t="s">
        <v>197</v>
      </c>
      <c r="B81" s="28">
        <v>0</v>
      </c>
      <c r="C81" s="64">
        <v>0</v>
      </c>
      <c r="D81" s="29">
        <f>B81*C81</f>
        <v>0</v>
      </c>
    </row>
    <row r="82" spans="1:4" x14ac:dyDescent="0.25">
      <c r="A82" s="27" t="s">
        <v>205</v>
      </c>
      <c r="B82" s="28">
        <v>0</v>
      </c>
      <c r="C82" s="64">
        <v>0</v>
      </c>
      <c r="D82" s="29">
        <f t="shared" ref="D82:D86" si="10">B82*C82</f>
        <v>0</v>
      </c>
    </row>
    <row r="83" spans="1:4" x14ac:dyDescent="0.25">
      <c r="A83" s="27" t="s">
        <v>198</v>
      </c>
      <c r="B83" s="28">
        <v>0</v>
      </c>
      <c r="C83" s="64">
        <v>0</v>
      </c>
      <c r="D83" s="29">
        <f t="shared" si="10"/>
        <v>0</v>
      </c>
    </row>
    <row r="84" spans="1:4" x14ac:dyDescent="0.25">
      <c r="A84" s="27" t="s">
        <v>199</v>
      </c>
      <c r="B84" s="28">
        <v>0</v>
      </c>
      <c r="C84" s="64">
        <v>0</v>
      </c>
      <c r="D84" s="29">
        <f t="shared" si="10"/>
        <v>0</v>
      </c>
    </row>
    <row r="85" spans="1:4" x14ac:dyDescent="0.25">
      <c r="A85" s="27" t="s">
        <v>200</v>
      </c>
      <c r="B85" s="28">
        <v>0</v>
      </c>
      <c r="C85" s="64">
        <v>0</v>
      </c>
      <c r="D85" s="29">
        <f t="shared" si="10"/>
        <v>0</v>
      </c>
    </row>
    <row r="86" spans="1:4" x14ac:dyDescent="0.25">
      <c r="A86" s="27" t="s">
        <v>206</v>
      </c>
      <c r="B86" s="28">
        <v>0</v>
      </c>
      <c r="C86" s="64">
        <v>0</v>
      </c>
      <c r="D86" s="29">
        <f t="shared" si="10"/>
        <v>0</v>
      </c>
    </row>
    <row r="87" spans="1:4" x14ac:dyDescent="0.25">
      <c r="A87" s="27" t="s">
        <v>113</v>
      </c>
      <c r="B87" s="30">
        <f>SUM(B81:B86)</f>
        <v>0</v>
      </c>
      <c r="C87" s="33" t="s">
        <v>201</v>
      </c>
      <c r="D87" s="35">
        <f>SUM(D81:D86)</f>
        <v>0</v>
      </c>
    </row>
    <row r="88" spans="1:4" x14ac:dyDescent="0.25">
      <c r="A88" s="37" t="s">
        <v>215</v>
      </c>
      <c r="B88" s="23" t="s">
        <v>204</v>
      </c>
      <c r="C88" s="26" t="s">
        <v>195</v>
      </c>
      <c r="D88" s="26" t="s">
        <v>196</v>
      </c>
    </row>
    <row r="89" spans="1:4" x14ac:dyDescent="0.25">
      <c r="A89" s="27" t="s">
        <v>197</v>
      </c>
      <c r="B89" s="28">
        <v>0</v>
      </c>
      <c r="C89" s="64">
        <v>0</v>
      </c>
      <c r="D89" s="29">
        <f>B89*C89</f>
        <v>0</v>
      </c>
    </row>
    <row r="90" spans="1:4" x14ac:dyDescent="0.25">
      <c r="A90" s="27" t="s">
        <v>205</v>
      </c>
      <c r="B90" s="28">
        <v>0</v>
      </c>
      <c r="C90" s="64">
        <v>0</v>
      </c>
      <c r="D90" s="29">
        <f t="shared" ref="D90:D94" si="11">B90*C90</f>
        <v>0</v>
      </c>
    </row>
    <row r="91" spans="1:4" x14ac:dyDescent="0.25">
      <c r="A91" s="27" t="s">
        <v>198</v>
      </c>
      <c r="B91" s="28">
        <v>0</v>
      </c>
      <c r="C91" s="64">
        <v>0</v>
      </c>
      <c r="D91" s="29">
        <f t="shared" si="11"/>
        <v>0</v>
      </c>
    </row>
    <row r="92" spans="1:4" x14ac:dyDescent="0.25">
      <c r="A92" s="27" t="s">
        <v>199</v>
      </c>
      <c r="B92" s="28">
        <v>0</v>
      </c>
      <c r="C92" s="64">
        <v>0</v>
      </c>
      <c r="D92" s="29">
        <f t="shared" si="11"/>
        <v>0</v>
      </c>
    </row>
    <row r="93" spans="1:4" x14ac:dyDescent="0.25">
      <c r="A93" s="27" t="s">
        <v>200</v>
      </c>
      <c r="B93" s="28">
        <v>0</v>
      </c>
      <c r="C93" s="64">
        <v>0</v>
      </c>
      <c r="D93" s="29">
        <f t="shared" si="11"/>
        <v>0</v>
      </c>
    </row>
    <row r="94" spans="1:4" x14ac:dyDescent="0.25">
      <c r="A94" s="27" t="s">
        <v>206</v>
      </c>
      <c r="B94" s="28">
        <v>0</v>
      </c>
      <c r="C94" s="64">
        <v>0</v>
      </c>
      <c r="D94" s="29">
        <f t="shared" si="11"/>
        <v>0</v>
      </c>
    </row>
    <row r="95" spans="1:4" x14ac:dyDescent="0.25">
      <c r="A95" s="27" t="s">
        <v>113</v>
      </c>
      <c r="B95" s="30">
        <f>SUM(B89:B94)</f>
        <v>0</v>
      </c>
      <c r="C95" s="33" t="s">
        <v>201</v>
      </c>
      <c r="D95" s="35">
        <f>SUM(D89:D94)</f>
        <v>0</v>
      </c>
    </row>
    <row r="96" spans="1:4" x14ac:dyDescent="0.25">
      <c r="A96" s="37" t="s">
        <v>113</v>
      </c>
      <c r="B96" s="30">
        <f>B8+B14+B23+B31+B39+B47+B55+B63+B71+B79+B87+B95</f>
        <v>29636</v>
      </c>
      <c r="C96" s="33" t="s">
        <v>201</v>
      </c>
      <c r="D96" s="35">
        <f>D8+D14+D23+D31+D39+D47+D55+D63+D71+D79+D87+D95</f>
        <v>0</v>
      </c>
    </row>
    <row r="97" spans="1:4" x14ac:dyDescent="0.25">
      <c r="A97" s="94" t="s">
        <v>256</v>
      </c>
      <c r="B97" s="95"/>
      <c r="C97" s="96"/>
      <c r="D97" s="66">
        <f>D96*5%</f>
        <v>0</v>
      </c>
    </row>
    <row r="98" spans="1:4" ht="15" customHeight="1" x14ac:dyDescent="0.25">
      <c r="A98" s="87" t="s">
        <v>257</v>
      </c>
      <c r="B98" s="88"/>
      <c r="C98" s="89"/>
      <c r="D98" s="67">
        <f>D97+D96</f>
        <v>0</v>
      </c>
    </row>
    <row r="99" spans="1:4" x14ac:dyDescent="0.25">
      <c r="C99" s="63"/>
    </row>
  </sheetData>
  <mergeCells count="5">
    <mergeCell ref="A98:C98"/>
    <mergeCell ref="A1:D1"/>
    <mergeCell ref="C2:D2"/>
    <mergeCell ref="A15:D15"/>
    <mergeCell ref="A97:C97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8"/>
  <sheetViews>
    <sheetView topLeftCell="A77" workbookViewId="0">
      <selection activeCell="C101" sqref="C101"/>
    </sheetView>
  </sheetViews>
  <sheetFormatPr defaultRowHeight="15" x14ac:dyDescent="0.25"/>
  <cols>
    <col min="1" max="1" width="22.85546875" style="3" customWidth="1"/>
    <col min="2" max="2" width="21.85546875" style="3" customWidth="1"/>
    <col min="3" max="3" width="21.140625" style="3" customWidth="1"/>
    <col min="4" max="4" width="23" style="3" customWidth="1"/>
    <col min="5" max="16384" width="9.140625" style="3"/>
  </cols>
  <sheetData>
    <row r="1" spans="1:4" x14ac:dyDescent="0.25">
      <c r="A1" s="90" t="s">
        <v>279</v>
      </c>
      <c r="B1" s="90"/>
      <c r="C1" s="90"/>
      <c r="D1" s="90"/>
    </row>
    <row r="2" spans="1:4" ht="36.75" x14ac:dyDescent="0.25">
      <c r="A2" s="78" t="s">
        <v>191</v>
      </c>
      <c r="B2" s="24" t="s">
        <v>280</v>
      </c>
      <c r="C2" s="90" t="s">
        <v>192</v>
      </c>
      <c r="D2" s="90"/>
    </row>
    <row r="3" spans="1:4" x14ac:dyDescent="0.25">
      <c r="A3" s="25" t="s">
        <v>193</v>
      </c>
      <c r="B3" s="78" t="s">
        <v>194</v>
      </c>
      <c r="C3" s="26" t="s">
        <v>195</v>
      </c>
      <c r="D3" s="26" t="s">
        <v>196</v>
      </c>
    </row>
    <row r="4" spans="1:4" x14ac:dyDescent="0.25">
      <c r="A4" s="27" t="s">
        <v>197</v>
      </c>
      <c r="B4" s="79">
        <v>1921</v>
      </c>
      <c r="C4" s="64">
        <v>0</v>
      </c>
      <c r="D4" s="29">
        <f>B4*C4</f>
        <v>0</v>
      </c>
    </row>
    <row r="5" spans="1:4" x14ac:dyDescent="0.25">
      <c r="A5" s="27" t="s">
        <v>198</v>
      </c>
      <c r="B5" s="79">
        <v>4398</v>
      </c>
      <c r="C5" s="64">
        <v>0</v>
      </c>
      <c r="D5" s="29">
        <f t="shared" ref="D5:D7" si="0">B5*C5</f>
        <v>0</v>
      </c>
    </row>
    <row r="6" spans="1:4" x14ac:dyDescent="0.25">
      <c r="A6" s="27" t="s">
        <v>199</v>
      </c>
      <c r="B6" s="79">
        <v>2662</v>
      </c>
      <c r="C6" s="64">
        <v>0</v>
      </c>
      <c r="D6" s="29">
        <f t="shared" si="0"/>
        <v>0</v>
      </c>
    </row>
    <row r="7" spans="1:4" x14ac:dyDescent="0.25">
      <c r="A7" s="27" t="s">
        <v>200</v>
      </c>
      <c r="B7" s="79">
        <v>671</v>
      </c>
      <c r="C7" s="64">
        <v>0</v>
      </c>
      <c r="D7" s="29">
        <f t="shared" si="0"/>
        <v>0</v>
      </c>
    </row>
    <row r="8" spans="1:4" x14ac:dyDescent="0.25">
      <c r="A8" s="27" t="s">
        <v>113</v>
      </c>
      <c r="B8" s="80">
        <f>SUM(B4:B7)</f>
        <v>9652</v>
      </c>
      <c r="C8" s="31" t="s">
        <v>201</v>
      </c>
      <c r="D8" s="32">
        <f>SUM(D4:D7)</f>
        <v>0</v>
      </c>
    </row>
    <row r="9" spans="1:4" x14ac:dyDescent="0.25">
      <c r="A9" s="25" t="s">
        <v>193</v>
      </c>
      <c r="B9" s="78" t="s">
        <v>202</v>
      </c>
      <c r="C9" s="26" t="s">
        <v>195</v>
      </c>
      <c r="D9" s="26" t="s">
        <v>196</v>
      </c>
    </row>
    <row r="10" spans="1:4" x14ac:dyDescent="0.25">
      <c r="A10" s="27" t="s">
        <v>197</v>
      </c>
      <c r="B10" s="79">
        <v>948</v>
      </c>
      <c r="C10" s="64">
        <v>0</v>
      </c>
      <c r="D10" s="29">
        <f>B10*C10</f>
        <v>0</v>
      </c>
    </row>
    <row r="11" spans="1:4" x14ac:dyDescent="0.25">
      <c r="A11" s="27" t="s">
        <v>198</v>
      </c>
      <c r="B11" s="79">
        <v>1116</v>
      </c>
      <c r="C11" s="64">
        <v>0</v>
      </c>
      <c r="D11" s="29">
        <f t="shared" ref="D11:D13" si="1">B11*C11</f>
        <v>0</v>
      </c>
    </row>
    <row r="12" spans="1:4" x14ac:dyDescent="0.25">
      <c r="A12" s="27" t="s">
        <v>199</v>
      </c>
      <c r="B12" s="79">
        <v>884</v>
      </c>
      <c r="C12" s="64">
        <v>0</v>
      </c>
      <c r="D12" s="29">
        <f t="shared" si="1"/>
        <v>0</v>
      </c>
    </row>
    <row r="13" spans="1:4" x14ac:dyDescent="0.25">
      <c r="A13" s="27" t="s">
        <v>200</v>
      </c>
      <c r="B13" s="79">
        <v>848</v>
      </c>
      <c r="C13" s="64">
        <v>0</v>
      </c>
      <c r="D13" s="29">
        <f t="shared" si="1"/>
        <v>0</v>
      </c>
    </row>
    <row r="14" spans="1:4" x14ac:dyDescent="0.25">
      <c r="A14" s="27" t="s">
        <v>113</v>
      </c>
      <c r="B14" s="81">
        <f>SUM(B10:B13)</f>
        <v>3796</v>
      </c>
      <c r="C14" s="33" t="s">
        <v>201</v>
      </c>
      <c r="D14" s="34">
        <f>SUM(D10:D13)</f>
        <v>0</v>
      </c>
    </row>
    <row r="15" spans="1:4" x14ac:dyDescent="0.25">
      <c r="A15" s="100" t="s">
        <v>203</v>
      </c>
      <c r="B15" s="100"/>
      <c r="C15" s="100"/>
      <c r="D15" s="100"/>
    </row>
    <row r="16" spans="1:4" x14ac:dyDescent="0.25">
      <c r="A16" s="25" t="s">
        <v>193</v>
      </c>
      <c r="B16" s="78" t="s">
        <v>204</v>
      </c>
      <c r="C16" s="26" t="s">
        <v>195</v>
      </c>
      <c r="D16" s="26" t="s">
        <v>196</v>
      </c>
    </row>
    <row r="17" spans="1:4" x14ac:dyDescent="0.25">
      <c r="A17" s="27" t="s">
        <v>197</v>
      </c>
      <c r="B17" s="79">
        <v>608</v>
      </c>
      <c r="C17" s="64">
        <v>0</v>
      </c>
      <c r="D17" s="29">
        <f>B17*C17</f>
        <v>0</v>
      </c>
    </row>
    <row r="18" spans="1:4" x14ac:dyDescent="0.25">
      <c r="A18" s="27" t="s">
        <v>205</v>
      </c>
      <c r="B18" s="79">
        <v>608</v>
      </c>
      <c r="C18" s="64">
        <v>0</v>
      </c>
      <c r="D18" s="29">
        <f t="shared" ref="D18:D22" si="2">B18*C18</f>
        <v>0</v>
      </c>
    </row>
    <row r="19" spans="1:4" x14ac:dyDescent="0.25">
      <c r="A19" s="27" t="s">
        <v>198</v>
      </c>
      <c r="B19" s="79">
        <v>527</v>
      </c>
      <c r="C19" s="64">
        <v>0</v>
      </c>
      <c r="D19" s="29">
        <f t="shared" si="2"/>
        <v>0</v>
      </c>
    </row>
    <row r="20" spans="1:4" x14ac:dyDescent="0.25">
      <c r="A20" s="27" t="s">
        <v>199</v>
      </c>
      <c r="B20" s="79">
        <v>504</v>
      </c>
      <c r="C20" s="64">
        <v>0</v>
      </c>
      <c r="D20" s="29">
        <f t="shared" si="2"/>
        <v>0</v>
      </c>
    </row>
    <row r="21" spans="1:4" x14ac:dyDescent="0.25">
      <c r="A21" s="27" t="s">
        <v>200</v>
      </c>
      <c r="B21" s="79">
        <v>666</v>
      </c>
      <c r="C21" s="64">
        <v>0</v>
      </c>
      <c r="D21" s="29">
        <f t="shared" si="2"/>
        <v>0</v>
      </c>
    </row>
    <row r="22" spans="1:4" x14ac:dyDescent="0.25">
      <c r="A22" s="27" t="s">
        <v>206</v>
      </c>
      <c r="B22" s="79">
        <v>490</v>
      </c>
      <c r="C22" s="64">
        <v>0</v>
      </c>
      <c r="D22" s="29">
        <f t="shared" si="2"/>
        <v>0</v>
      </c>
    </row>
    <row r="23" spans="1:4" x14ac:dyDescent="0.25">
      <c r="A23" s="27" t="s">
        <v>113</v>
      </c>
      <c r="B23" s="81">
        <f>SUM(B17:B22)</f>
        <v>3403</v>
      </c>
      <c r="C23" s="33" t="s">
        <v>201</v>
      </c>
      <c r="D23" s="35">
        <f>SUM(D17:D22)</f>
        <v>0</v>
      </c>
    </row>
    <row r="24" spans="1:4" x14ac:dyDescent="0.25">
      <c r="A24" s="36" t="s">
        <v>207</v>
      </c>
      <c r="B24" s="78" t="s">
        <v>204</v>
      </c>
      <c r="C24" s="26" t="s">
        <v>195</v>
      </c>
      <c r="D24" s="26" t="s">
        <v>196</v>
      </c>
    </row>
    <row r="25" spans="1:4" x14ac:dyDescent="0.25">
      <c r="A25" s="27" t="s">
        <v>197</v>
      </c>
      <c r="B25" s="79">
        <v>110</v>
      </c>
      <c r="C25" s="64">
        <v>0</v>
      </c>
      <c r="D25" s="29">
        <f>B25*C25</f>
        <v>0</v>
      </c>
    </row>
    <row r="26" spans="1:4" x14ac:dyDescent="0.25">
      <c r="A26" s="27" t="s">
        <v>205</v>
      </c>
      <c r="B26" s="79">
        <v>110</v>
      </c>
      <c r="C26" s="64">
        <v>0</v>
      </c>
      <c r="D26" s="29">
        <f t="shared" ref="D26:D30" si="3">B26*C26</f>
        <v>0</v>
      </c>
    </row>
    <row r="27" spans="1:4" x14ac:dyDescent="0.25">
      <c r="A27" s="27" t="s">
        <v>198</v>
      </c>
      <c r="B27" s="79">
        <v>110</v>
      </c>
      <c r="C27" s="64">
        <v>0</v>
      </c>
      <c r="D27" s="29">
        <f t="shared" si="3"/>
        <v>0</v>
      </c>
    </row>
    <row r="28" spans="1:4" x14ac:dyDescent="0.25">
      <c r="A28" s="27" t="s">
        <v>199</v>
      </c>
      <c r="B28" s="79">
        <v>110</v>
      </c>
      <c r="C28" s="64">
        <v>0</v>
      </c>
      <c r="D28" s="29">
        <f t="shared" si="3"/>
        <v>0</v>
      </c>
    </row>
    <row r="29" spans="1:4" x14ac:dyDescent="0.25">
      <c r="A29" s="27" t="s">
        <v>200</v>
      </c>
      <c r="B29" s="79">
        <v>110</v>
      </c>
      <c r="C29" s="64">
        <v>0</v>
      </c>
      <c r="D29" s="29">
        <f t="shared" si="3"/>
        <v>0</v>
      </c>
    </row>
    <row r="30" spans="1:4" x14ac:dyDescent="0.25">
      <c r="A30" s="27" t="s">
        <v>206</v>
      </c>
      <c r="B30" s="79">
        <v>110</v>
      </c>
      <c r="C30" s="64">
        <v>0</v>
      </c>
      <c r="D30" s="29">
        <f t="shared" si="3"/>
        <v>0</v>
      </c>
    </row>
    <row r="31" spans="1:4" x14ac:dyDescent="0.25">
      <c r="A31" s="27" t="s">
        <v>113</v>
      </c>
      <c r="B31" s="30">
        <f>SUM(B25:B30)</f>
        <v>660</v>
      </c>
      <c r="C31" s="33" t="s">
        <v>201</v>
      </c>
      <c r="D31" s="35">
        <f>SUM(D25:D30)</f>
        <v>0</v>
      </c>
    </row>
    <row r="32" spans="1:4" x14ac:dyDescent="0.25">
      <c r="A32" s="36" t="s">
        <v>208</v>
      </c>
      <c r="B32" s="78" t="s">
        <v>204</v>
      </c>
      <c r="C32" s="26" t="s">
        <v>195</v>
      </c>
      <c r="D32" s="26" t="s">
        <v>196</v>
      </c>
    </row>
    <row r="33" spans="1:4" x14ac:dyDescent="0.25">
      <c r="A33" s="27" t="s">
        <v>197</v>
      </c>
      <c r="B33" s="79">
        <v>226</v>
      </c>
      <c r="C33" s="64">
        <v>0</v>
      </c>
      <c r="D33" s="29">
        <f>B33*C33</f>
        <v>0</v>
      </c>
    </row>
    <row r="34" spans="1:4" x14ac:dyDescent="0.25">
      <c r="A34" s="27" t="s">
        <v>205</v>
      </c>
      <c r="B34" s="79">
        <v>226</v>
      </c>
      <c r="C34" s="64">
        <v>0</v>
      </c>
      <c r="D34" s="29">
        <f t="shared" ref="D34:D38" si="4">B34*C34</f>
        <v>0</v>
      </c>
    </row>
    <row r="35" spans="1:4" x14ac:dyDescent="0.25">
      <c r="A35" s="27" t="s">
        <v>198</v>
      </c>
      <c r="B35" s="79">
        <v>226</v>
      </c>
      <c r="C35" s="64">
        <v>0</v>
      </c>
      <c r="D35" s="29">
        <f t="shared" si="4"/>
        <v>0</v>
      </c>
    </row>
    <row r="36" spans="1:4" x14ac:dyDescent="0.25">
      <c r="A36" s="27" t="s">
        <v>199</v>
      </c>
      <c r="B36" s="79">
        <v>226</v>
      </c>
      <c r="C36" s="64">
        <v>0</v>
      </c>
      <c r="D36" s="29">
        <f t="shared" si="4"/>
        <v>0</v>
      </c>
    </row>
    <row r="37" spans="1:4" x14ac:dyDescent="0.25">
      <c r="A37" s="27" t="s">
        <v>200</v>
      </c>
      <c r="B37" s="79">
        <v>226</v>
      </c>
      <c r="C37" s="64">
        <v>0</v>
      </c>
      <c r="D37" s="29">
        <f t="shared" si="4"/>
        <v>0</v>
      </c>
    </row>
    <row r="38" spans="1:4" x14ac:dyDescent="0.25">
      <c r="A38" s="27" t="s">
        <v>206</v>
      </c>
      <c r="B38" s="79">
        <v>226</v>
      </c>
      <c r="C38" s="64">
        <v>0</v>
      </c>
      <c r="D38" s="29">
        <f t="shared" si="4"/>
        <v>0</v>
      </c>
    </row>
    <row r="39" spans="1:4" x14ac:dyDescent="0.25">
      <c r="A39" s="27" t="s">
        <v>113</v>
      </c>
      <c r="B39" s="30">
        <f>SUM(B33:B38)</f>
        <v>1356</v>
      </c>
      <c r="C39" s="33" t="s">
        <v>201</v>
      </c>
      <c r="D39" s="35">
        <f>SUM(D33:D38)</f>
        <v>0</v>
      </c>
    </row>
    <row r="40" spans="1:4" x14ac:dyDescent="0.25">
      <c r="A40" s="36" t="s">
        <v>209</v>
      </c>
      <c r="B40" s="78" t="s">
        <v>204</v>
      </c>
      <c r="C40" s="26" t="s">
        <v>195</v>
      </c>
      <c r="D40" s="26" t="s">
        <v>196</v>
      </c>
    </row>
    <row r="41" spans="1:4" x14ac:dyDescent="0.25">
      <c r="A41" s="27" t="s">
        <v>197</v>
      </c>
      <c r="B41" s="79">
        <v>21</v>
      </c>
      <c r="C41" s="64">
        <v>0</v>
      </c>
      <c r="D41" s="29">
        <f>B41*C41</f>
        <v>0</v>
      </c>
    </row>
    <row r="42" spans="1:4" x14ac:dyDescent="0.25">
      <c r="A42" s="27" t="s">
        <v>205</v>
      </c>
      <c r="B42" s="79">
        <v>21</v>
      </c>
      <c r="C42" s="64">
        <v>0</v>
      </c>
      <c r="D42" s="29">
        <f t="shared" ref="D42:D46" si="5">B42*C42</f>
        <v>0</v>
      </c>
    </row>
    <row r="43" spans="1:4" x14ac:dyDescent="0.25">
      <c r="A43" s="27" t="s">
        <v>198</v>
      </c>
      <c r="B43" s="79">
        <v>23</v>
      </c>
      <c r="C43" s="64">
        <v>0</v>
      </c>
      <c r="D43" s="29">
        <f t="shared" si="5"/>
        <v>0</v>
      </c>
    </row>
    <row r="44" spans="1:4" x14ac:dyDescent="0.25">
      <c r="A44" s="27" t="s">
        <v>199</v>
      </c>
      <c r="B44" s="79">
        <v>24</v>
      </c>
      <c r="C44" s="64">
        <v>0</v>
      </c>
      <c r="D44" s="29">
        <f t="shared" si="5"/>
        <v>0</v>
      </c>
    </row>
    <row r="45" spans="1:4" x14ac:dyDescent="0.25">
      <c r="A45" s="27" t="s">
        <v>200</v>
      </c>
      <c r="B45" s="79">
        <v>23</v>
      </c>
      <c r="C45" s="64">
        <v>0</v>
      </c>
      <c r="D45" s="29">
        <f t="shared" si="5"/>
        <v>0</v>
      </c>
    </row>
    <row r="46" spans="1:4" x14ac:dyDescent="0.25">
      <c r="A46" s="27" t="s">
        <v>206</v>
      </c>
      <c r="B46" s="79">
        <v>23</v>
      </c>
      <c r="C46" s="64">
        <v>0</v>
      </c>
      <c r="D46" s="29">
        <f t="shared" si="5"/>
        <v>0</v>
      </c>
    </row>
    <row r="47" spans="1:4" x14ac:dyDescent="0.25">
      <c r="A47" s="27" t="s">
        <v>113</v>
      </c>
      <c r="B47" s="30">
        <f>SUM(B41:B46)</f>
        <v>135</v>
      </c>
      <c r="C47" s="33" t="s">
        <v>201</v>
      </c>
      <c r="D47" s="35">
        <f>SUM(D41:D46)</f>
        <v>0</v>
      </c>
    </row>
    <row r="48" spans="1:4" x14ac:dyDescent="0.25">
      <c r="A48" s="36" t="s">
        <v>210</v>
      </c>
      <c r="B48" s="78" t="s">
        <v>204</v>
      </c>
      <c r="C48" s="26" t="s">
        <v>195</v>
      </c>
      <c r="D48" s="26" t="s">
        <v>196</v>
      </c>
    </row>
    <row r="49" spans="1:4" x14ac:dyDescent="0.25">
      <c r="A49" s="27" t="s">
        <v>197</v>
      </c>
      <c r="B49" s="79">
        <v>10</v>
      </c>
      <c r="C49" s="64">
        <v>0</v>
      </c>
      <c r="D49" s="29">
        <f>B49*C49</f>
        <v>0</v>
      </c>
    </row>
    <row r="50" spans="1:4" x14ac:dyDescent="0.25">
      <c r="A50" s="27" t="s">
        <v>205</v>
      </c>
      <c r="B50" s="79">
        <v>10</v>
      </c>
      <c r="C50" s="64">
        <v>0</v>
      </c>
      <c r="D50" s="29">
        <f t="shared" ref="D50:D54" si="6">B50*C50</f>
        <v>0</v>
      </c>
    </row>
    <row r="51" spans="1:4" x14ac:dyDescent="0.25">
      <c r="A51" s="27" t="s">
        <v>198</v>
      </c>
      <c r="B51" s="79">
        <v>11</v>
      </c>
      <c r="C51" s="64">
        <v>0</v>
      </c>
      <c r="D51" s="29">
        <f t="shared" si="6"/>
        <v>0</v>
      </c>
    </row>
    <row r="52" spans="1:4" x14ac:dyDescent="0.25">
      <c r="A52" s="27" t="s">
        <v>199</v>
      </c>
      <c r="B52" s="79">
        <v>11</v>
      </c>
      <c r="C52" s="64">
        <v>0</v>
      </c>
      <c r="D52" s="29">
        <f t="shared" si="6"/>
        <v>0</v>
      </c>
    </row>
    <row r="53" spans="1:4" x14ac:dyDescent="0.25">
      <c r="A53" s="27" t="s">
        <v>200</v>
      </c>
      <c r="B53" s="79">
        <v>10</v>
      </c>
      <c r="C53" s="64">
        <v>0</v>
      </c>
      <c r="D53" s="29">
        <f t="shared" si="6"/>
        <v>0</v>
      </c>
    </row>
    <row r="54" spans="1:4" x14ac:dyDescent="0.25">
      <c r="A54" s="27" t="s">
        <v>206</v>
      </c>
      <c r="B54" s="79">
        <v>10</v>
      </c>
      <c r="C54" s="64">
        <v>0</v>
      </c>
      <c r="D54" s="29">
        <f t="shared" si="6"/>
        <v>0</v>
      </c>
    </row>
    <row r="55" spans="1:4" x14ac:dyDescent="0.25">
      <c r="A55" s="27" t="s">
        <v>113</v>
      </c>
      <c r="B55" s="30">
        <f>SUM(B49:B54)</f>
        <v>62</v>
      </c>
      <c r="C55" s="33" t="s">
        <v>201</v>
      </c>
      <c r="D55" s="35">
        <f>SUM(D49:D54)</f>
        <v>0</v>
      </c>
    </row>
    <row r="56" spans="1:4" x14ac:dyDescent="0.25">
      <c r="A56" s="36" t="s">
        <v>211</v>
      </c>
      <c r="B56" s="78" t="s">
        <v>204</v>
      </c>
      <c r="C56" s="26" t="s">
        <v>195</v>
      </c>
      <c r="D56" s="26" t="s">
        <v>196</v>
      </c>
    </row>
    <row r="57" spans="1:4" x14ac:dyDescent="0.25">
      <c r="A57" s="27" t="s">
        <v>197</v>
      </c>
      <c r="B57" s="79">
        <v>422</v>
      </c>
      <c r="C57" s="64">
        <v>0</v>
      </c>
      <c r="D57" s="29">
        <f>B57*C57</f>
        <v>0</v>
      </c>
    </row>
    <row r="58" spans="1:4" x14ac:dyDescent="0.25">
      <c r="A58" s="27" t="s">
        <v>205</v>
      </c>
      <c r="B58" s="79">
        <v>422</v>
      </c>
      <c r="C58" s="64">
        <v>0</v>
      </c>
      <c r="D58" s="29">
        <f t="shared" ref="D58:D62" si="7">B58*C58</f>
        <v>0</v>
      </c>
    </row>
    <row r="59" spans="1:4" x14ac:dyDescent="0.25">
      <c r="A59" s="27" t="s">
        <v>198</v>
      </c>
      <c r="B59" s="79">
        <v>521</v>
      </c>
      <c r="C59" s="64">
        <v>0</v>
      </c>
      <c r="D59" s="29">
        <f t="shared" si="7"/>
        <v>0</v>
      </c>
    </row>
    <row r="60" spans="1:4" x14ac:dyDescent="0.25">
      <c r="A60" s="27" t="s">
        <v>199</v>
      </c>
      <c r="B60" s="79">
        <v>521</v>
      </c>
      <c r="C60" s="64">
        <v>0</v>
      </c>
      <c r="D60" s="29">
        <f t="shared" si="7"/>
        <v>0</v>
      </c>
    </row>
    <row r="61" spans="1:4" x14ac:dyDescent="0.25">
      <c r="A61" s="27" t="s">
        <v>200</v>
      </c>
      <c r="B61" s="79">
        <v>608</v>
      </c>
      <c r="C61" s="64">
        <v>0</v>
      </c>
      <c r="D61" s="29">
        <f t="shared" si="7"/>
        <v>0</v>
      </c>
    </row>
    <row r="62" spans="1:4" x14ac:dyDescent="0.25">
      <c r="A62" s="27" t="s">
        <v>206</v>
      </c>
      <c r="B62" s="79">
        <v>608</v>
      </c>
      <c r="C62" s="64">
        <v>0</v>
      </c>
      <c r="D62" s="29">
        <f t="shared" si="7"/>
        <v>0</v>
      </c>
    </row>
    <row r="63" spans="1:4" x14ac:dyDescent="0.25">
      <c r="A63" s="27" t="s">
        <v>113</v>
      </c>
      <c r="B63" s="30">
        <f>SUM(B57:B62)</f>
        <v>3102</v>
      </c>
      <c r="C63" s="33" t="s">
        <v>201</v>
      </c>
      <c r="D63" s="35">
        <f>SUM(D57:D62)</f>
        <v>0</v>
      </c>
    </row>
    <row r="64" spans="1:4" x14ac:dyDescent="0.25">
      <c r="A64" s="37" t="s">
        <v>212</v>
      </c>
      <c r="B64" s="78" t="s">
        <v>204</v>
      </c>
      <c r="C64" s="26" t="s">
        <v>195</v>
      </c>
      <c r="D64" s="26" t="s">
        <v>196</v>
      </c>
    </row>
    <row r="65" spans="1:4" x14ac:dyDescent="0.25">
      <c r="A65" s="27" t="s">
        <v>197</v>
      </c>
      <c r="B65" s="79">
        <v>50</v>
      </c>
      <c r="C65" s="64">
        <v>0</v>
      </c>
      <c r="D65" s="29">
        <f>B65*C65</f>
        <v>0</v>
      </c>
    </row>
    <row r="66" spans="1:4" x14ac:dyDescent="0.25">
      <c r="A66" s="27" t="s">
        <v>205</v>
      </c>
      <c r="B66" s="79">
        <v>50</v>
      </c>
      <c r="C66" s="64">
        <v>0</v>
      </c>
      <c r="D66" s="29">
        <f t="shared" ref="D66:D70" si="8">B66*C66</f>
        <v>0</v>
      </c>
    </row>
    <row r="67" spans="1:4" x14ac:dyDescent="0.25">
      <c r="A67" s="27" t="s">
        <v>198</v>
      </c>
      <c r="B67" s="79">
        <v>50</v>
      </c>
      <c r="C67" s="64">
        <v>0</v>
      </c>
      <c r="D67" s="29">
        <f t="shared" si="8"/>
        <v>0</v>
      </c>
    </row>
    <row r="68" spans="1:4" x14ac:dyDescent="0.25">
      <c r="A68" s="27" t="s">
        <v>199</v>
      </c>
      <c r="B68" s="79">
        <v>50</v>
      </c>
      <c r="C68" s="64">
        <v>0</v>
      </c>
      <c r="D68" s="29">
        <f t="shared" si="8"/>
        <v>0</v>
      </c>
    </row>
    <row r="69" spans="1:4" x14ac:dyDescent="0.25">
      <c r="A69" s="27" t="s">
        <v>200</v>
      </c>
      <c r="B69" s="79">
        <v>50</v>
      </c>
      <c r="C69" s="64">
        <v>0</v>
      </c>
      <c r="D69" s="29">
        <f t="shared" si="8"/>
        <v>0</v>
      </c>
    </row>
    <row r="70" spans="1:4" x14ac:dyDescent="0.25">
      <c r="A70" s="27" t="s">
        <v>206</v>
      </c>
      <c r="B70" s="79">
        <v>50</v>
      </c>
      <c r="C70" s="64">
        <v>0</v>
      </c>
      <c r="D70" s="29">
        <f t="shared" si="8"/>
        <v>0</v>
      </c>
    </row>
    <row r="71" spans="1:4" x14ac:dyDescent="0.25">
      <c r="A71" s="27" t="s">
        <v>113</v>
      </c>
      <c r="B71" s="30">
        <f>SUM(B65:B70)</f>
        <v>300</v>
      </c>
      <c r="C71" s="33" t="s">
        <v>201</v>
      </c>
      <c r="D71" s="35">
        <f>SUM(D65:D70)</f>
        <v>0</v>
      </c>
    </row>
    <row r="72" spans="1:4" x14ac:dyDescent="0.25">
      <c r="A72" s="36" t="s">
        <v>213</v>
      </c>
      <c r="B72" s="78" t="s">
        <v>204</v>
      </c>
      <c r="C72" s="26" t="s">
        <v>195</v>
      </c>
      <c r="D72" s="26" t="s">
        <v>196</v>
      </c>
    </row>
    <row r="73" spans="1:4" x14ac:dyDescent="0.25">
      <c r="A73" s="27" t="s">
        <v>197</v>
      </c>
      <c r="B73" s="79">
        <v>322</v>
      </c>
      <c r="C73" s="64">
        <v>0</v>
      </c>
      <c r="D73" s="29">
        <f>B73*C73</f>
        <v>0</v>
      </c>
    </row>
    <row r="74" spans="1:4" x14ac:dyDescent="0.25">
      <c r="A74" s="27" t="s">
        <v>205</v>
      </c>
      <c r="B74" s="79">
        <v>322</v>
      </c>
      <c r="C74" s="64">
        <v>0</v>
      </c>
      <c r="D74" s="29">
        <f t="shared" ref="D74:D78" si="9">B74*C74</f>
        <v>0</v>
      </c>
    </row>
    <row r="75" spans="1:4" x14ac:dyDescent="0.25">
      <c r="A75" s="27" t="s">
        <v>198</v>
      </c>
      <c r="B75" s="79">
        <v>392</v>
      </c>
      <c r="C75" s="64">
        <v>0</v>
      </c>
      <c r="D75" s="29">
        <f t="shared" si="9"/>
        <v>0</v>
      </c>
    </row>
    <row r="76" spans="1:4" x14ac:dyDescent="0.25">
      <c r="A76" s="27" t="s">
        <v>199</v>
      </c>
      <c r="B76" s="79">
        <v>392</v>
      </c>
      <c r="C76" s="64">
        <v>0</v>
      </c>
      <c r="D76" s="29">
        <f t="shared" si="9"/>
        <v>0</v>
      </c>
    </row>
    <row r="77" spans="1:4" x14ac:dyDescent="0.25">
      <c r="A77" s="27" t="s">
        <v>200</v>
      </c>
      <c r="B77" s="79">
        <v>392</v>
      </c>
      <c r="C77" s="64">
        <v>0</v>
      </c>
      <c r="D77" s="29">
        <f t="shared" si="9"/>
        <v>0</v>
      </c>
    </row>
    <row r="78" spans="1:4" x14ac:dyDescent="0.25">
      <c r="A78" s="27" t="s">
        <v>206</v>
      </c>
      <c r="B78" s="79">
        <v>392</v>
      </c>
      <c r="C78" s="64">
        <v>0</v>
      </c>
      <c r="D78" s="29">
        <f t="shared" si="9"/>
        <v>0</v>
      </c>
    </row>
    <row r="79" spans="1:4" x14ac:dyDescent="0.25">
      <c r="A79" s="27" t="s">
        <v>113</v>
      </c>
      <c r="B79" s="30">
        <f>SUM(B73:B78)</f>
        <v>2212</v>
      </c>
      <c r="C79" s="33" t="s">
        <v>201</v>
      </c>
      <c r="D79" s="35">
        <f>SUM(D73:D78)</f>
        <v>0</v>
      </c>
    </row>
    <row r="80" spans="1:4" x14ac:dyDescent="0.25">
      <c r="A80" s="37" t="s">
        <v>214</v>
      </c>
      <c r="B80" s="78" t="s">
        <v>204</v>
      </c>
      <c r="C80" s="26" t="s">
        <v>195</v>
      </c>
      <c r="D80" s="26" t="s">
        <v>196</v>
      </c>
    </row>
    <row r="81" spans="1:4" x14ac:dyDescent="0.25">
      <c r="A81" s="27" t="s">
        <v>197</v>
      </c>
      <c r="B81" s="79">
        <v>13</v>
      </c>
      <c r="C81" s="64">
        <v>0</v>
      </c>
      <c r="D81" s="29">
        <f>B81*C81</f>
        <v>0</v>
      </c>
    </row>
    <row r="82" spans="1:4" x14ac:dyDescent="0.25">
      <c r="A82" s="27" t="s">
        <v>205</v>
      </c>
      <c r="B82" s="79">
        <v>13</v>
      </c>
      <c r="C82" s="64">
        <v>0</v>
      </c>
      <c r="D82" s="29">
        <f t="shared" ref="D82:D86" si="10">B82*C82</f>
        <v>0</v>
      </c>
    </row>
    <row r="83" spans="1:4" x14ac:dyDescent="0.25">
      <c r="A83" s="27" t="s">
        <v>198</v>
      </c>
      <c r="B83" s="79">
        <v>13</v>
      </c>
      <c r="C83" s="64">
        <v>0</v>
      </c>
      <c r="D83" s="29">
        <f t="shared" si="10"/>
        <v>0</v>
      </c>
    </row>
    <row r="84" spans="1:4" x14ac:dyDescent="0.25">
      <c r="A84" s="27" t="s">
        <v>199</v>
      </c>
      <c r="B84" s="79">
        <v>14</v>
      </c>
      <c r="C84" s="64">
        <v>0</v>
      </c>
      <c r="D84" s="29">
        <f t="shared" si="10"/>
        <v>0</v>
      </c>
    </row>
    <row r="85" spans="1:4" x14ac:dyDescent="0.25">
      <c r="A85" s="27" t="s">
        <v>200</v>
      </c>
      <c r="B85" s="79">
        <v>15</v>
      </c>
      <c r="C85" s="64">
        <v>0</v>
      </c>
      <c r="D85" s="29">
        <f t="shared" si="10"/>
        <v>0</v>
      </c>
    </row>
    <row r="86" spans="1:4" x14ac:dyDescent="0.25">
      <c r="A86" s="27" t="s">
        <v>206</v>
      </c>
      <c r="B86" s="79">
        <v>15</v>
      </c>
      <c r="C86" s="64">
        <v>0</v>
      </c>
      <c r="D86" s="29">
        <f t="shared" si="10"/>
        <v>0</v>
      </c>
    </row>
    <row r="87" spans="1:4" x14ac:dyDescent="0.25">
      <c r="A87" s="27" t="s">
        <v>113</v>
      </c>
      <c r="B87" s="30">
        <f>SUM(B81:B86)</f>
        <v>83</v>
      </c>
      <c r="C87" s="33" t="s">
        <v>201</v>
      </c>
      <c r="D87" s="35">
        <f>SUM(D81:D86)</f>
        <v>0</v>
      </c>
    </row>
    <row r="88" spans="1:4" x14ac:dyDescent="0.25">
      <c r="A88" s="37" t="s">
        <v>215</v>
      </c>
      <c r="B88" s="78" t="s">
        <v>204</v>
      </c>
      <c r="C88" s="26" t="s">
        <v>195</v>
      </c>
      <c r="D88" s="26" t="s">
        <v>196</v>
      </c>
    </row>
    <row r="89" spans="1:4" x14ac:dyDescent="0.25">
      <c r="A89" s="27" t="s">
        <v>197</v>
      </c>
      <c r="B89" s="79">
        <v>6</v>
      </c>
      <c r="C89" s="64">
        <v>0</v>
      </c>
      <c r="D89" s="29">
        <f>B89*C89</f>
        <v>0</v>
      </c>
    </row>
    <row r="90" spans="1:4" x14ac:dyDescent="0.25">
      <c r="A90" s="27" t="s">
        <v>205</v>
      </c>
      <c r="B90" s="79">
        <v>6</v>
      </c>
      <c r="C90" s="64">
        <v>0</v>
      </c>
      <c r="D90" s="29">
        <f t="shared" ref="D90:D94" si="11">B90*C90</f>
        <v>0</v>
      </c>
    </row>
    <row r="91" spans="1:4" x14ac:dyDescent="0.25">
      <c r="A91" s="27" t="s">
        <v>198</v>
      </c>
      <c r="B91" s="79">
        <v>6</v>
      </c>
      <c r="C91" s="64">
        <v>0</v>
      </c>
      <c r="D91" s="29">
        <f t="shared" si="11"/>
        <v>0</v>
      </c>
    </row>
    <row r="92" spans="1:4" x14ac:dyDescent="0.25">
      <c r="A92" s="27" t="s">
        <v>199</v>
      </c>
      <c r="B92" s="79">
        <v>6</v>
      </c>
      <c r="C92" s="64">
        <v>0</v>
      </c>
      <c r="D92" s="29">
        <f t="shared" si="11"/>
        <v>0</v>
      </c>
    </row>
    <row r="93" spans="1:4" x14ac:dyDescent="0.25">
      <c r="A93" s="27" t="s">
        <v>200</v>
      </c>
      <c r="B93" s="79">
        <v>5</v>
      </c>
      <c r="C93" s="64">
        <v>0</v>
      </c>
      <c r="D93" s="29">
        <f t="shared" si="11"/>
        <v>0</v>
      </c>
    </row>
    <row r="94" spans="1:4" x14ac:dyDescent="0.25">
      <c r="A94" s="27" t="s">
        <v>206</v>
      </c>
      <c r="B94" s="79">
        <v>5</v>
      </c>
      <c r="C94" s="64">
        <v>0</v>
      </c>
      <c r="D94" s="29">
        <f t="shared" si="11"/>
        <v>0</v>
      </c>
    </row>
    <row r="95" spans="1:4" x14ac:dyDescent="0.25">
      <c r="A95" s="27" t="s">
        <v>113</v>
      </c>
      <c r="B95" s="30">
        <f>SUM(B89:B94)</f>
        <v>34</v>
      </c>
      <c r="C95" s="82"/>
      <c r="D95" s="35">
        <f>SUM(D89:D94)</f>
        <v>0</v>
      </c>
    </row>
    <row r="96" spans="1:4" x14ac:dyDescent="0.25">
      <c r="A96" s="37" t="s">
        <v>281</v>
      </c>
      <c r="B96" s="83">
        <f>B8+B14+B23+B31+B39+B47+B55+B63+B71+B79+B87+B95</f>
        <v>24795</v>
      </c>
      <c r="C96" s="33" t="s">
        <v>201</v>
      </c>
      <c r="D96" s="35">
        <f>D8+D14+D23+D31+D39+D47+D55+D63+D71+D79+D87+D95</f>
        <v>0</v>
      </c>
    </row>
    <row r="97" spans="1:4" ht="15" customHeight="1" x14ac:dyDescent="0.25">
      <c r="A97" s="101" t="s">
        <v>256</v>
      </c>
      <c r="B97" s="101"/>
      <c r="C97" s="102">
        <f>D96*5%</f>
        <v>0</v>
      </c>
      <c r="D97" s="103"/>
    </row>
    <row r="98" spans="1:4" x14ac:dyDescent="0.25">
      <c r="A98" s="97" t="s">
        <v>257</v>
      </c>
      <c r="B98" s="97"/>
      <c r="C98" s="98">
        <f>D96+C97</f>
        <v>0</v>
      </c>
      <c r="D98" s="99"/>
    </row>
  </sheetData>
  <mergeCells count="7">
    <mergeCell ref="A98:B98"/>
    <mergeCell ref="C98:D98"/>
    <mergeCell ref="A1:D1"/>
    <mergeCell ref="C2:D2"/>
    <mergeCell ref="A15:D15"/>
    <mergeCell ref="A97:B97"/>
    <mergeCell ref="C97:D97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3"/>
  <sheetViews>
    <sheetView topLeftCell="A13" workbookViewId="0">
      <selection activeCell="C34" sqref="C34"/>
    </sheetView>
  </sheetViews>
  <sheetFormatPr defaultRowHeight="15" x14ac:dyDescent="0.25"/>
  <cols>
    <col min="1" max="1" width="27.42578125" customWidth="1"/>
    <col min="2" max="2" width="20.28515625" customWidth="1"/>
    <col min="3" max="3" width="36.85546875" customWidth="1"/>
    <col min="4" max="4" width="27.28515625" customWidth="1"/>
  </cols>
  <sheetData>
    <row r="1" spans="1:4" ht="24.75" customHeight="1" thickBot="1" x14ac:dyDescent="0.3">
      <c r="A1" s="104" t="s">
        <v>237</v>
      </c>
      <c r="B1" s="106" t="s">
        <v>249</v>
      </c>
      <c r="C1" s="107"/>
      <c r="D1" s="108"/>
    </row>
    <row r="2" spans="1:4" ht="24.75" thickBot="1" x14ac:dyDescent="0.3">
      <c r="A2" s="105"/>
      <c r="B2" s="48" t="s">
        <v>239</v>
      </c>
      <c r="C2" s="48" t="s">
        <v>190</v>
      </c>
      <c r="D2" s="48" t="s">
        <v>240</v>
      </c>
    </row>
    <row r="3" spans="1:4" ht="15.75" thickBot="1" x14ac:dyDescent="0.3">
      <c r="A3" s="49" t="s">
        <v>241</v>
      </c>
      <c r="B3" s="50">
        <v>1</v>
      </c>
      <c r="C3" s="51">
        <v>0</v>
      </c>
      <c r="D3" s="52">
        <f t="shared" ref="D3:D8" si="0">B3*C3</f>
        <v>0</v>
      </c>
    </row>
    <row r="4" spans="1:4" ht="15.75" customHeight="1" thickBot="1" x14ac:dyDescent="0.3">
      <c r="A4" s="49" t="s">
        <v>248</v>
      </c>
      <c r="B4" s="50">
        <v>1</v>
      </c>
      <c r="C4" s="51">
        <v>0</v>
      </c>
      <c r="D4" s="52">
        <f t="shared" si="0"/>
        <v>0</v>
      </c>
    </row>
    <row r="5" spans="1:4" ht="15.75" thickBot="1" x14ac:dyDescent="0.3">
      <c r="A5" s="49" t="s">
        <v>245</v>
      </c>
      <c r="B5" s="50">
        <v>1</v>
      </c>
      <c r="C5" s="51">
        <v>0</v>
      </c>
      <c r="D5" s="52">
        <f t="shared" si="0"/>
        <v>0</v>
      </c>
    </row>
    <row r="6" spans="1:4" ht="15.75" thickBot="1" x14ac:dyDescent="0.3">
      <c r="A6" s="49" t="s">
        <v>250</v>
      </c>
      <c r="B6" s="50">
        <v>1</v>
      </c>
      <c r="C6" s="51">
        <v>0</v>
      </c>
      <c r="D6" s="52">
        <f t="shared" si="0"/>
        <v>0</v>
      </c>
    </row>
    <row r="7" spans="1:4" s="3" customFormat="1" ht="15.75" thickBot="1" x14ac:dyDescent="0.3">
      <c r="A7" s="49" t="s">
        <v>251</v>
      </c>
      <c r="B7" s="50">
        <v>1</v>
      </c>
      <c r="C7" s="51">
        <v>0</v>
      </c>
      <c r="D7" s="52">
        <f t="shared" si="0"/>
        <v>0</v>
      </c>
    </row>
    <row r="8" spans="1:4" ht="15.75" thickBot="1" x14ac:dyDescent="0.3">
      <c r="A8" s="49" t="s">
        <v>247</v>
      </c>
      <c r="B8" s="50">
        <v>1</v>
      </c>
      <c r="C8" s="51">
        <v>0</v>
      </c>
      <c r="D8" s="52">
        <f t="shared" si="0"/>
        <v>0</v>
      </c>
    </row>
    <row r="9" spans="1:4" ht="15.75" thickBot="1" x14ac:dyDescent="0.3">
      <c r="A9" s="53" t="s">
        <v>87</v>
      </c>
      <c r="B9" s="48">
        <f>SUM(B3:B8)</f>
        <v>6</v>
      </c>
      <c r="C9" s="54" t="s">
        <v>201</v>
      </c>
      <c r="D9" s="55">
        <f>SUM(D3:D8)</f>
        <v>0</v>
      </c>
    </row>
    <row r="11" spans="1:4" ht="15.75" thickBot="1" x14ac:dyDescent="0.3"/>
    <row r="12" spans="1:4" ht="24.75" customHeight="1" thickBot="1" x14ac:dyDescent="0.3">
      <c r="A12" s="104" t="s">
        <v>237</v>
      </c>
      <c r="B12" s="106" t="s">
        <v>238</v>
      </c>
      <c r="C12" s="107"/>
      <c r="D12" s="108"/>
    </row>
    <row r="13" spans="1:4" ht="24.75" thickBot="1" x14ac:dyDescent="0.3">
      <c r="A13" s="105"/>
      <c r="B13" s="48" t="s">
        <v>277</v>
      </c>
      <c r="C13" s="48" t="s">
        <v>190</v>
      </c>
      <c r="D13" s="48" t="s">
        <v>240</v>
      </c>
    </row>
    <row r="14" spans="1:4" ht="15.75" customHeight="1" thickBot="1" x14ac:dyDescent="0.3">
      <c r="A14" s="53" t="s">
        <v>242</v>
      </c>
      <c r="B14" s="57">
        <v>2</v>
      </c>
      <c r="C14" s="51">
        <v>0</v>
      </c>
      <c r="D14" s="52">
        <f t="shared" ref="D14:D19" si="1">C14*B14</f>
        <v>0</v>
      </c>
    </row>
    <row r="15" spans="1:4" ht="15.75" thickBot="1" x14ac:dyDescent="0.3">
      <c r="A15" s="53" t="s">
        <v>252</v>
      </c>
      <c r="B15" s="57">
        <v>2</v>
      </c>
      <c r="C15" s="51">
        <v>0</v>
      </c>
      <c r="D15" s="52">
        <f t="shared" si="1"/>
        <v>0</v>
      </c>
    </row>
    <row r="16" spans="1:4" ht="15.75" thickBot="1" x14ac:dyDescent="0.3">
      <c r="A16" s="53" t="s">
        <v>245</v>
      </c>
      <c r="B16" s="57">
        <v>6</v>
      </c>
      <c r="C16" s="51">
        <v>0</v>
      </c>
      <c r="D16" s="52">
        <f t="shared" si="1"/>
        <v>0</v>
      </c>
    </row>
    <row r="17" spans="1:4" ht="15.75" thickBot="1" x14ac:dyDescent="0.3">
      <c r="A17" s="53" t="s">
        <v>253</v>
      </c>
      <c r="B17" s="57">
        <v>2</v>
      </c>
      <c r="C17" s="51">
        <v>0</v>
      </c>
      <c r="D17" s="52">
        <f t="shared" si="1"/>
        <v>0</v>
      </c>
    </row>
    <row r="18" spans="1:4" s="3" customFormat="1" ht="15.75" thickBot="1" x14ac:dyDescent="0.3">
      <c r="A18" s="53" t="s">
        <v>243</v>
      </c>
      <c r="B18" s="57">
        <v>2</v>
      </c>
      <c r="C18" s="51">
        <v>0</v>
      </c>
      <c r="D18" s="52">
        <f t="shared" si="1"/>
        <v>0</v>
      </c>
    </row>
    <row r="19" spans="1:4" s="3" customFormat="1" ht="15.75" thickBot="1" x14ac:dyDescent="0.3">
      <c r="A19" s="53" t="s">
        <v>244</v>
      </c>
      <c r="B19" s="57">
        <v>2</v>
      </c>
      <c r="C19" s="51">
        <v>0</v>
      </c>
      <c r="D19" s="52">
        <f t="shared" si="1"/>
        <v>0</v>
      </c>
    </row>
    <row r="20" spans="1:4" ht="15.75" thickBot="1" x14ac:dyDescent="0.3">
      <c r="A20" s="53" t="s">
        <v>246</v>
      </c>
      <c r="B20" s="57">
        <v>4</v>
      </c>
      <c r="C20" s="58">
        <v>0</v>
      </c>
      <c r="D20" s="52">
        <f>C20*B20</f>
        <v>0</v>
      </c>
    </row>
    <row r="21" spans="1:4" ht="15.75" thickBot="1" x14ac:dyDescent="0.3">
      <c r="A21" s="44" t="s">
        <v>87</v>
      </c>
      <c r="B21" s="57">
        <f>SUM(B14:B20)</f>
        <v>20</v>
      </c>
      <c r="C21" s="59" t="s">
        <v>201</v>
      </c>
      <c r="D21" s="55">
        <f>SUM(D14:D20)</f>
        <v>0</v>
      </c>
    </row>
    <row r="23" spans="1:4" ht="15.75" thickBot="1" x14ac:dyDescent="0.3"/>
    <row r="24" spans="1:4" ht="24.75" customHeight="1" thickBot="1" x14ac:dyDescent="0.3">
      <c r="A24" s="104" t="s">
        <v>237</v>
      </c>
      <c r="B24" s="106" t="s">
        <v>238</v>
      </c>
      <c r="C24" s="107"/>
      <c r="D24" s="108"/>
    </row>
    <row r="25" spans="1:4" ht="15.75" customHeight="1" thickBot="1" x14ac:dyDescent="0.3">
      <c r="A25" s="105"/>
      <c r="B25" s="48" t="s">
        <v>278</v>
      </c>
      <c r="C25" s="48" t="s">
        <v>190</v>
      </c>
      <c r="D25" s="48" t="s">
        <v>240</v>
      </c>
    </row>
    <row r="26" spans="1:4" ht="15.75" thickBot="1" x14ac:dyDescent="0.3">
      <c r="A26" s="53" t="s">
        <v>245</v>
      </c>
      <c r="B26" s="57">
        <v>2</v>
      </c>
      <c r="C26" s="51">
        <v>0</v>
      </c>
      <c r="D26" s="52">
        <f>B26*C26</f>
        <v>0</v>
      </c>
    </row>
    <row r="27" spans="1:4" ht="15.75" thickBot="1" x14ac:dyDescent="0.3">
      <c r="A27" s="44" t="s">
        <v>87</v>
      </c>
      <c r="B27" s="57">
        <f>SUM(B26:B26)</f>
        <v>2</v>
      </c>
      <c r="C27" s="65" t="s">
        <v>201</v>
      </c>
      <c r="D27" s="55">
        <f>SUM(D26:D26)</f>
        <v>0</v>
      </c>
    </row>
    <row r="29" spans="1:4" x14ac:dyDescent="0.25">
      <c r="A29" s="60"/>
      <c r="B29" s="56"/>
      <c r="C29" s="56"/>
      <c r="D29" s="56"/>
    </row>
    <row r="30" spans="1:4" ht="15.75" thickBot="1" x14ac:dyDescent="0.3">
      <c r="A30" s="56"/>
      <c r="B30" s="56"/>
      <c r="C30" s="56"/>
      <c r="D30" s="56"/>
    </row>
    <row r="31" spans="1:4" ht="24.75" customHeight="1" thickBot="1" x14ac:dyDescent="0.3">
      <c r="A31" s="106" t="s">
        <v>254</v>
      </c>
      <c r="B31" s="109"/>
      <c r="C31" s="62">
        <f>B9+B21+B27</f>
        <v>28</v>
      </c>
      <c r="D31" s="61">
        <f>D9+D21+D27</f>
        <v>0</v>
      </c>
    </row>
    <row r="33" ht="15.75" customHeight="1" x14ac:dyDescent="0.25"/>
  </sheetData>
  <mergeCells count="7">
    <mergeCell ref="A24:A25"/>
    <mergeCell ref="B24:D24"/>
    <mergeCell ref="A31:B31"/>
    <mergeCell ref="B1:D1"/>
    <mergeCell ref="A1:A2"/>
    <mergeCell ref="A12:A13"/>
    <mergeCell ref="B12:D12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workbookViewId="0">
      <selection activeCell="C20" sqref="C20"/>
    </sheetView>
  </sheetViews>
  <sheetFormatPr defaultRowHeight="15" x14ac:dyDescent="0.25"/>
  <cols>
    <col min="1" max="1" width="22.28515625" customWidth="1"/>
    <col min="2" max="2" width="20.140625" customWidth="1"/>
    <col min="3" max="3" width="27" customWidth="1"/>
    <col min="4" max="4" width="27.42578125" customWidth="1"/>
  </cols>
  <sheetData>
    <row r="1" spans="1:4" ht="15.75" thickBot="1" x14ac:dyDescent="0.3">
      <c r="A1" s="104" t="s">
        <v>237</v>
      </c>
      <c r="B1" s="106" t="s">
        <v>260</v>
      </c>
      <c r="C1" s="107"/>
      <c r="D1" s="108"/>
    </row>
    <row r="2" spans="1:4" ht="24.75" thickBot="1" x14ac:dyDescent="0.3">
      <c r="A2" s="105"/>
      <c r="B2" s="48" t="s">
        <v>239</v>
      </c>
      <c r="C2" s="48" t="s">
        <v>190</v>
      </c>
      <c r="D2" s="48" t="s">
        <v>240</v>
      </c>
    </row>
    <row r="3" spans="1:4" ht="15.75" thickBot="1" x14ac:dyDescent="0.3">
      <c r="A3" s="49" t="s">
        <v>241</v>
      </c>
      <c r="B3" s="50">
        <v>1</v>
      </c>
      <c r="C3" s="51">
        <v>0</v>
      </c>
      <c r="D3" s="52">
        <f t="shared" ref="D3:D7" si="0">B3*C3</f>
        <v>0</v>
      </c>
    </row>
    <row r="4" spans="1:4" ht="15.75" thickBot="1" x14ac:dyDescent="0.3">
      <c r="A4" s="49" t="s">
        <v>252</v>
      </c>
      <c r="B4" s="50">
        <v>1</v>
      </c>
      <c r="C4" s="51">
        <v>0</v>
      </c>
      <c r="D4" s="52">
        <f t="shared" si="0"/>
        <v>0</v>
      </c>
    </row>
    <row r="5" spans="1:4" ht="15.75" thickBot="1" x14ac:dyDescent="0.3">
      <c r="A5" s="49" t="s">
        <v>245</v>
      </c>
      <c r="B5" s="50">
        <v>1</v>
      </c>
      <c r="C5" s="51">
        <v>0</v>
      </c>
      <c r="D5" s="52">
        <f t="shared" si="0"/>
        <v>0</v>
      </c>
    </row>
    <row r="6" spans="1:4" ht="15.75" thickBot="1" x14ac:dyDescent="0.3">
      <c r="A6" s="49" t="s">
        <v>261</v>
      </c>
      <c r="B6" s="50">
        <v>1</v>
      </c>
      <c r="C6" s="51">
        <v>0</v>
      </c>
      <c r="D6" s="52">
        <f t="shared" si="0"/>
        <v>0</v>
      </c>
    </row>
    <row r="7" spans="1:4" ht="15.75" thickBot="1" x14ac:dyDescent="0.3">
      <c r="A7" s="49" t="s">
        <v>244</v>
      </c>
      <c r="B7" s="50">
        <v>1</v>
      </c>
      <c r="C7" s="51">
        <v>0</v>
      </c>
      <c r="D7" s="52">
        <f t="shared" si="0"/>
        <v>0</v>
      </c>
    </row>
    <row r="8" spans="1:4" ht="15.75" thickBot="1" x14ac:dyDescent="0.3">
      <c r="A8" s="53" t="s">
        <v>87</v>
      </c>
      <c r="B8" s="48">
        <f>SUM(B3:B7)</f>
        <v>5</v>
      </c>
      <c r="C8" s="54" t="s">
        <v>201</v>
      </c>
      <c r="D8" s="55">
        <f>SUM(D3:D7)</f>
        <v>0</v>
      </c>
    </row>
    <row r="9" spans="1:4" x14ac:dyDescent="0.25">
      <c r="A9" s="3"/>
      <c r="B9" s="3"/>
      <c r="C9" s="3"/>
      <c r="D9" s="3"/>
    </row>
    <row r="10" spans="1:4" ht="15.75" thickBot="1" x14ac:dyDescent="0.3">
      <c r="A10" s="3"/>
      <c r="B10" s="3"/>
      <c r="C10" s="3"/>
      <c r="D10" s="3"/>
    </row>
    <row r="11" spans="1:4" ht="15.75" thickBot="1" x14ac:dyDescent="0.3">
      <c r="A11" s="104" t="s">
        <v>237</v>
      </c>
      <c r="B11" s="106" t="s">
        <v>238</v>
      </c>
      <c r="C11" s="107"/>
      <c r="D11" s="108"/>
    </row>
    <row r="12" spans="1:4" ht="24.75" thickBot="1" x14ac:dyDescent="0.3">
      <c r="A12" s="105"/>
      <c r="B12" s="48" t="s">
        <v>262</v>
      </c>
      <c r="C12" s="48" t="s">
        <v>190</v>
      </c>
      <c r="D12" s="48" t="s">
        <v>240</v>
      </c>
    </row>
    <row r="13" spans="1:4" ht="15.75" thickBot="1" x14ac:dyDescent="0.3">
      <c r="A13" s="53" t="s">
        <v>252</v>
      </c>
      <c r="B13" s="57">
        <v>2</v>
      </c>
      <c r="C13" s="51">
        <v>0</v>
      </c>
      <c r="D13" s="52">
        <f t="shared" ref="D13:D16" si="1">C13*B13</f>
        <v>0</v>
      </c>
    </row>
    <row r="14" spans="1:4" ht="15.75" thickBot="1" x14ac:dyDescent="0.3">
      <c r="A14" s="53" t="s">
        <v>245</v>
      </c>
      <c r="B14" s="57">
        <v>4</v>
      </c>
      <c r="C14" s="51">
        <v>0</v>
      </c>
      <c r="D14" s="52">
        <f t="shared" si="1"/>
        <v>0</v>
      </c>
    </row>
    <row r="15" spans="1:4" ht="15.75" thickBot="1" x14ac:dyDescent="0.3">
      <c r="A15" s="53" t="s">
        <v>244</v>
      </c>
      <c r="B15" s="57">
        <v>2</v>
      </c>
      <c r="C15" s="51">
        <v>0</v>
      </c>
      <c r="D15" s="52">
        <f t="shared" si="1"/>
        <v>0</v>
      </c>
    </row>
    <row r="16" spans="1:4" ht="15.75" thickBot="1" x14ac:dyDescent="0.3">
      <c r="A16" s="53" t="s">
        <v>246</v>
      </c>
      <c r="B16" s="57">
        <v>2</v>
      </c>
      <c r="C16" s="51">
        <v>0</v>
      </c>
      <c r="D16" s="52">
        <f t="shared" si="1"/>
        <v>0</v>
      </c>
    </row>
    <row r="17" spans="1:4" ht="15.75" thickBot="1" x14ac:dyDescent="0.3">
      <c r="A17" s="44" t="s">
        <v>87</v>
      </c>
      <c r="B17" s="57">
        <f>SUM(B13:B16)</f>
        <v>10</v>
      </c>
      <c r="C17" s="59" t="s">
        <v>201</v>
      </c>
      <c r="D17" s="55">
        <f>SUM(D13:D16)</f>
        <v>0</v>
      </c>
    </row>
    <row r="18" spans="1:4" x14ac:dyDescent="0.25">
      <c r="A18" s="3"/>
      <c r="B18" s="3"/>
      <c r="C18" s="3"/>
      <c r="D18" s="3"/>
    </row>
    <row r="19" spans="1:4" ht="15.75" thickBot="1" x14ac:dyDescent="0.3">
      <c r="A19" s="3"/>
      <c r="B19" s="3"/>
      <c r="C19" s="3"/>
      <c r="D19" s="3"/>
    </row>
    <row r="20" spans="1:4" ht="33" customHeight="1" thickBot="1" x14ac:dyDescent="0.3">
      <c r="A20" s="106" t="s">
        <v>263</v>
      </c>
      <c r="B20" s="109"/>
      <c r="C20" s="62">
        <f>B8+B17</f>
        <v>15</v>
      </c>
      <c r="D20" s="61">
        <f>D8+D17</f>
        <v>0</v>
      </c>
    </row>
    <row r="21" spans="1:4" x14ac:dyDescent="0.25">
      <c r="A21" s="60"/>
      <c r="B21" s="56"/>
      <c r="C21" s="56"/>
      <c r="D21" s="56"/>
    </row>
  </sheetData>
  <mergeCells count="5">
    <mergeCell ref="A1:A2"/>
    <mergeCell ref="B1:D1"/>
    <mergeCell ref="A11:A12"/>
    <mergeCell ref="B11:D11"/>
    <mergeCell ref="A20:B20"/>
  </mergeCells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4"/>
  <sheetViews>
    <sheetView topLeftCell="A91" workbookViewId="0">
      <selection activeCell="F9" sqref="F9"/>
    </sheetView>
  </sheetViews>
  <sheetFormatPr defaultRowHeight="15" x14ac:dyDescent="0.25"/>
  <cols>
    <col min="1" max="1" width="15.85546875" customWidth="1"/>
    <col min="2" max="2" width="27.7109375" customWidth="1"/>
    <col min="3" max="3" width="27.42578125" customWidth="1"/>
  </cols>
  <sheetData>
    <row r="1" spans="1:10" x14ac:dyDescent="0.25">
      <c r="A1" s="19" t="s">
        <v>88</v>
      </c>
      <c r="B1" s="19"/>
      <c r="C1" s="19"/>
      <c r="D1" s="3"/>
      <c r="E1" s="3"/>
      <c r="F1" s="3"/>
    </row>
    <row r="2" spans="1:10" ht="15.75" thickBot="1" x14ac:dyDescent="0.3">
      <c r="A2" s="3"/>
      <c r="B2" s="3"/>
      <c r="C2" s="3"/>
      <c r="D2" s="3"/>
      <c r="E2" s="3"/>
      <c r="F2" s="3"/>
    </row>
    <row r="3" spans="1:10" ht="15.75" thickBot="1" x14ac:dyDescent="0.3">
      <c r="A3" s="7">
        <v>1</v>
      </c>
      <c r="B3" s="8" t="s">
        <v>89</v>
      </c>
      <c r="C3" s="9"/>
      <c r="D3" s="3"/>
      <c r="E3" s="3"/>
      <c r="F3" s="3"/>
    </row>
    <row r="4" spans="1:10" ht="26.25" thickBot="1" x14ac:dyDescent="0.3">
      <c r="A4" s="10">
        <v>2</v>
      </c>
      <c r="B4" s="6" t="s">
        <v>90</v>
      </c>
      <c r="C4" s="5"/>
      <c r="D4" s="3"/>
      <c r="E4" s="3"/>
      <c r="F4" s="3"/>
      <c r="G4" s="117" t="s">
        <v>189</v>
      </c>
      <c r="H4" s="117"/>
      <c r="I4" s="117"/>
      <c r="J4" s="117"/>
    </row>
    <row r="5" spans="1:10" ht="26.25" thickBot="1" x14ac:dyDescent="0.3">
      <c r="A5" s="10">
        <v>3</v>
      </c>
      <c r="B5" s="6" t="s">
        <v>91</v>
      </c>
      <c r="C5" s="5"/>
      <c r="D5" s="3"/>
      <c r="E5" s="3"/>
      <c r="F5" s="3"/>
      <c r="G5" s="117"/>
      <c r="H5" s="117"/>
      <c r="I5" s="117"/>
      <c r="J5" s="117"/>
    </row>
    <row r="6" spans="1:10" ht="15.75" thickBot="1" x14ac:dyDescent="0.3">
      <c r="A6" s="10">
        <v>4</v>
      </c>
      <c r="B6" s="6" t="s">
        <v>92</v>
      </c>
      <c r="C6" s="5"/>
      <c r="D6" s="3"/>
      <c r="E6" s="3"/>
      <c r="F6" s="3"/>
    </row>
    <row r="7" spans="1:10" ht="15.75" thickBot="1" x14ac:dyDescent="0.3">
      <c r="A7" s="10">
        <v>5</v>
      </c>
      <c r="B7" s="6" t="s">
        <v>93</v>
      </c>
      <c r="C7" s="5"/>
      <c r="D7" s="3"/>
      <c r="E7" s="3"/>
      <c r="F7" s="3"/>
    </row>
    <row r="8" spans="1:10" x14ac:dyDescent="0.25">
      <c r="A8" s="3"/>
      <c r="B8" s="3"/>
      <c r="C8" s="3"/>
      <c r="D8" s="3"/>
      <c r="E8" s="3"/>
      <c r="F8" s="3"/>
    </row>
    <row r="9" spans="1:10" x14ac:dyDescent="0.25">
      <c r="A9" s="116" t="s">
        <v>94</v>
      </c>
      <c r="B9" s="116"/>
      <c r="C9" s="116"/>
      <c r="D9" s="3"/>
      <c r="E9" s="3"/>
      <c r="F9" s="3"/>
    </row>
    <row r="10" spans="1:10" ht="15.75" thickBot="1" x14ac:dyDescent="0.3">
      <c r="A10" s="3"/>
      <c r="B10" s="3"/>
      <c r="C10" s="3"/>
      <c r="D10" s="3"/>
      <c r="E10" s="3"/>
      <c r="F10" s="3"/>
    </row>
    <row r="11" spans="1:10" ht="15.75" thickBot="1" x14ac:dyDescent="0.3">
      <c r="A11" s="7">
        <v>1</v>
      </c>
      <c r="B11" s="9" t="s">
        <v>95</v>
      </c>
      <c r="C11" s="9" t="s">
        <v>96</v>
      </c>
      <c r="D11" s="3"/>
      <c r="E11" s="3"/>
      <c r="F11" s="3"/>
    </row>
    <row r="12" spans="1:10" ht="15.75" thickBot="1" x14ac:dyDescent="0.3">
      <c r="A12" s="11" t="s">
        <v>97</v>
      </c>
      <c r="B12" s="6" t="s">
        <v>98</v>
      </c>
      <c r="C12" s="5"/>
      <c r="D12" s="3"/>
      <c r="E12" s="3"/>
      <c r="F12" s="3"/>
    </row>
    <row r="13" spans="1:10" ht="15.75" thickBot="1" x14ac:dyDescent="0.3">
      <c r="A13" s="11" t="s">
        <v>99</v>
      </c>
      <c r="B13" s="6" t="s">
        <v>100</v>
      </c>
      <c r="C13" s="5"/>
      <c r="D13" s="21" t="s">
        <v>101</v>
      </c>
      <c r="E13" s="12"/>
      <c r="F13" s="12"/>
    </row>
    <row r="14" spans="1:10" ht="15.75" thickBot="1" x14ac:dyDescent="0.3">
      <c r="A14" s="11" t="s">
        <v>102</v>
      </c>
      <c r="B14" s="6" t="s">
        <v>103</v>
      </c>
      <c r="C14" s="5"/>
      <c r="D14" s="21" t="s">
        <v>104</v>
      </c>
      <c r="E14" s="12"/>
      <c r="F14" s="12"/>
    </row>
    <row r="15" spans="1:10" ht="15.75" thickBot="1" x14ac:dyDescent="0.3">
      <c r="A15" s="11" t="s">
        <v>105</v>
      </c>
      <c r="B15" s="6" t="s">
        <v>106</v>
      </c>
      <c r="C15" s="5"/>
      <c r="D15" s="21" t="s">
        <v>107</v>
      </c>
      <c r="E15" s="12"/>
      <c r="F15" s="12"/>
    </row>
    <row r="16" spans="1:10" ht="26.25" thickBot="1" x14ac:dyDescent="0.3">
      <c r="A16" s="11" t="s">
        <v>108</v>
      </c>
      <c r="B16" s="6" t="s">
        <v>109</v>
      </c>
      <c r="C16" s="5"/>
      <c r="D16" s="21" t="s">
        <v>110</v>
      </c>
      <c r="E16" s="12"/>
      <c r="F16" s="12"/>
    </row>
    <row r="17" spans="1:6" ht="15.75" thickBot="1" x14ac:dyDescent="0.3">
      <c r="A17" s="11"/>
      <c r="B17" s="6"/>
      <c r="C17" s="5"/>
      <c r="D17" s="3"/>
      <c r="E17" s="3"/>
      <c r="F17" s="3"/>
    </row>
    <row r="18" spans="1:6" ht="15.75" thickBot="1" x14ac:dyDescent="0.3">
      <c r="A18" s="11" t="s">
        <v>111</v>
      </c>
      <c r="B18" s="6" t="s">
        <v>112</v>
      </c>
      <c r="C18" s="5"/>
      <c r="D18" s="3"/>
      <c r="E18" s="3"/>
      <c r="F18" s="3"/>
    </row>
    <row r="19" spans="1:6" ht="15.75" thickBot="1" x14ac:dyDescent="0.3">
      <c r="A19" s="111" t="s">
        <v>113</v>
      </c>
      <c r="B19" s="112"/>
      <c r="C19" s="5"/>
      <c r="D19" s="3"/>
      <c r="E19" s="3"/>
      <c r="F19" s="3"/>
    </row>
    <row r="20" spans="1:6" x14ac:dyDescent="0.25">
      <c r="A20" s="3"/>
      <c r="B20" s="3"/>
      <c r="C20" s="3"/>
      <c r="D20" s="3"/>
      <c r="E20" s="3"/>
      <c r="F20" s="3"/>
    </row>
    <row r="21" spans="1:6" x14ac:dyDescent="0.25">
      <c r="A21" s="116" t="s">
        <v>114</v>
      </c>
      <c r="B21" s="116"/>
      <c r="C21" s="116"/>
      <c r="D21" s="3"/>
      <c r="E21" s="3"/>
      <c r="F21" s="3"/>
    </row>
    <row r="22" spans="1:6" x14ac:dyDescent="0.25">
      <c r="A22" s="4"/>
      <c r="B22" s="3"/>
      <c r="C22" s="3"/>
      <c r="D22" s="3"/>
      <c r="E22" s="3"/>
      <c r="F22" s="3"/>
    </row>
    <row r="23" spans="1:6" x14ac:dyDescent="0.25">
      <c r="A23" s="115" t="s">
        <v>115</v>
      </c>
      <c r="B23" s="115"/>
      <c r="C23" s="115"/>
      <c r="D23" s="3"/>
      <c r="E23" s="3"/>
      <c r="F23" s="3"/>
    </row>
    <row r="24" spans="1:6" ht="15.75" thickBot="1" x14ac:dyDescent="0.3">
      <c r="A24" s="3"/>
      <c r="B24" s="3"/>
      <c r="C24" s="3"/>
      <c r="D24" s="3"/>
      <c r="E24" s="3"/>
      <c r="F24" s="3"/>
    </row>
    <row r="25" spans="1:6" ht="26.25" thickBot="1" x14ac:dyDescent="0.3">
      <c r="A25" s="7" t="s">
        <v>116</v>
      </c>
      <c r="B25" s="9" t="s">
        <v>117</v>
      </c>
      <c r="C25" s="9" t="s">
        <v>96</v>
      </c>
      <c r="D25" s="3"/>
      <c r="E25" s="3"/>
      <c r="F25" s="3"/>
    </row>
    <row r="26" spans="1:6" ht="15.75" thickBot="1" x14ac:dyDescent="0.3">
      <c r="A26" s="11" t="s">
        <v>97</v>
      </c>
      <c r="B26" s="6" t="s">
        <v>118</v>
      </c>
      <c r="C26" s="5"/>
      <c r="D26" s="21" t="s">
        <v>119</v>
      </c>
      <c r="E26" s="12"/>
      <c r="F26" s="12"/>
    </row>
    <row r="27" spans="1:6" ht="15.75" thickBot="1" x14ac:dyDescent="0.3">
      <c r="A27" s="11" t="s">
        <v>99</v>
      </c>
      <c r="B27" s="6" t="s">
        <v>120</v>
      </c>
      <c r="C27" s="5"/>
      <c r="D27" s="21" t="s">
        <v>121</v>
      </c>
      <c r="E27" s="12"/>
      <c r="F27" s="12"/>
    </row>
    <row r="28" spans="1:6" ht="15.75" thickBot="1" x14ac:dyDescent="0.3">
      <c r="A28" s="111" t="s">
        <v>113</v>
      </c>
      <c r="B28" s="112"/>
      <c r="C28" s="5"/>
      <c r="D28" s="3"/>
      <c r="E28" s="3"/>
      <c r="F28" s="3"/>
    </row>
    <row r="29" spans="1:6" x14ac:dyDescent="0.25">
      <c r="A29" s="3"/>
      <c r="B29" s="3"/>
      <c r="C29" s="3"/>
      <c r="D29" s="3"/>
      <c r="E29" s="3"/>
      <c r="F29" s="3"/>
    </row>
    <row r="30" spans="1:6" x14ac:dyDescent="0.25">
      <c r="A30" s="3"/>
      <c r="B30" s="3"/>
      <c r="C30" s="3"/>
      <c r="D30" s="3"/>
      <c r="E30" s="3"/>
      <c r="F30" s="3"/>
    </row>
    <row r="31" spans="1:6" ht="24.75" customHeight="1" x14ac:dyDescent="0.25">
      <c r="A31" s="110" t="s">
        <v>122</v>
      </c>
      <c r="B31" s="110"/>
      <c r="C31" s="110"/>
      <c r="D31" s="110"/>
      <c r="E31" s="3"/>
      <c r="F31" s="3"/>
    </row>
    <row r="32" spans="1:6" ht="15.75" thickBot="1" x14ac:dyDescent="0.3">
      <c r="A32" s="3"/>
      <c r="B32" s="3"/>
      <c r="C32" s="3"/>
      <c r="D32" s="3"/>
      <c r="E32" s="3"/>
      <c r="F32" s="3"/>
    </row>
    <row r="33" spans="1:6" ht="26.25" thickBot="1" x14ac:dyDescent="0.3">
      <c r="A33" s="7" t="s">
        <v>123</v>
      </c>
      <c r="B33" s="9" t="s">
        <v>124</v>
      </c>
      <c r="C33" s="9" t="s">
        <v>125</v>
      </c>
      <c r="D33" s="9" t="s">
        <v>96</v>
      </c>
      <c r="E33" s="20"/>
      <c r="F33" s="3"/>
    </row>
    <row r="34" spans="1:6" ht="15.75" thickBot="1" x14ac:dyDescent="0.3">
      <c r="A34" s="11" t="s">
        <v>97</v>
      </c>
      <c r="B34" s="6" t="s">
        <v>126</v>
      </c>
      <c r="C34" s="13">
        <v>0.2</v>
      </c>
      <c r="D34" s="5"/>
      <c r="E34" s="20"/>
      <c r="F34" s="3"/>
    </row>
    <row r="35" spans="1:6" ht="15.75" thickBot="1" x14ac:dyDescent="0.3">
      <c r="A35" s="11" t="s">
        <v>99</v>
      </c>
      <c r="B35" s="6" t="s">
        <v>127</v>
      </c>
      <c r="C35" s="13">
        <v>2.5000000000000001E-2</v>
      </c>
      <c r="D35" s="5"/>
      <c r="E35" s="20"/>
      <c r="F35" s="3"/>
    </row>
    <row r="36" spans="1:6" ht="15.75" thickBot="1" x14ac:dyDescent="0.3">
      <c r="A36" s="11" t="s">
        <v>102</v>
      </c>
      <c r="B36" s="6" t="s">
        <v>128</v>
      </c>
      <c r="C36" s="14"/>
      <c r="D36" s="5"/>
      <c r="E36" s="12" t="s">
        <v>129</v>
      </c>
      <c r="F36" s="3"/>
    </row>
    <row r="37" spans="1:6" ht="15.75" thickBot="1" x14ac:dyDescent="0.3">
      <c r="A37" s="11" t="s">
        <v>105</v>
      </c>
      <c r="B37" s="6" t="s">
        <v>130</v>
      </c>
      <c r="C37" s="13">
        <v>1.4999999999999999E-2</v>
      </c>
      <c r="D37" s="5"/>
      <c r="E37" s="20"/>
      <c r="F37" s="3"/>
    </row>
    <row r="38" spans="1:6" ht="15.75" thickBot="1" x14ac:dyDescent="0.3">
      <c r="A38" s="11" t="s">
        <v>108</v>
      </c>
      <c r="B38" s="6" t="s">
        <v>131</v>
      </c>
      <c r="C38" s="13">
        <v>0.01</v>
      </c>
      <c r="D38" s="5"/>
      <c r="E38" s="20"/>
      <c r="F38" s="3"/>
    </row>
    <row r="39" spans="1:6" ht="15.75" thickBot="1" x14ac:dyDescent="0.3">
      <c r="A39" s="11" t="s">
        <v>132</v>
      </c>
      <c r="B39" s="6" t="s">
        <v>133</v>
      </c>
      <c r="C39" s="13">
        <v>6.0000000000000001E-3</v>
      </c>
      <c r="D39" s="5"/>
      <c r="E39" s="20"/>
      <c r="F39" s="3"/>
    </row>
    <row r="40" spans="1:6" ht="15.75" thickBot="1" x14ac:dyDescent="0.3">
      <c r="A40" s="11" t="s">
        <v>111</v>
      </c>
      <c r="B40" s="6" t="s">
        <v>134</v>
      </c>
      <c r="C40" s="13">
        <v>2E-3</v>
      </c>
      <c r="D40" s="5"/>
      <c r="E40" s="20"/>
      <c r="F40" s="3"/>
    </row>
    <row r="41" spans="1:6" ht="15.75" thickBot="1" x14ac:dyDescent="0.3">
      <c r="A41" s="11" t="s">
        <v>135</v>
      </c>
      <c r="B41" s="6" t="s">
        <v>136</v>
      </c>
      <c r="C41" s="13">
        <v>0.08</v>
      </c>
      <c r="D41" s="5"/>
      <c r="E41" s="20"/>
      <c r="F41" s="3"/>
    </row>
    <row r="42" spans="1:6" ht="15.75" thickBot="1" x14ac:dyDescent="0.3">
      <c r="A42" s="111" t="s">
        <v>87</v>
      </c>
      <c r="B42" s="112"/>
      <c r="C42" s="5"/>
      <c r="D42" s="5"/>
      <c r="E42" s="20"/>
      <c r="F42" s="3"/>
    </row>
    <row r="43" spans="1:6" x14ac:dyDescent="0.25">
      <c r="A43" s="3"/>
      <c r="B43" s="3"/>
      <c r="C43" s="3"/>
      <c r="D43" s="3"/>
      <c r="E43" s="3"/>
      <c r="F43" s="3"/>
    </row>
    <row r="44" spans="1:6" x14ac:dyDescent="0.25">
      <c r="A44" s="3"/>
      <c r="B44" s="3"/>
      <c r="C44" s="3"/>
      <c r="D44" s="3"/>
      <c r="E44" s="3"/>
      <c r="F44" s="3"/>
    </row>
    <row r="45" spans="1:6" x14ac:dyDescent="0.25">
      <c r="A45" s="115" t="s">
        <v>137</v>
      </c>
      <c r="B45" s="115"/>
      <c r="C45" s="115"/>
      <c r="D45" s="3"/>
      <c r="E45" s="3"/>
      <c r="F45" s="3"/>
    </row>
    <row r="46" spans="1:6" ht="15.75" thickBot="1" x14ac:dyDescent="0.3">
      <c r="A46" s="3"/>
      <c r="B46" s="3"/>
      <c r="C46" s="3"/>
      <c r="D46" s="3"/>
      <c r="E46" s="3"/>
      <c r="F46" s="3"/>
    </row>
    <row r="47" spans="1:6" ht="15.75" thickBot="1" x14ac:dyDescent="0.3">
      <c r="A47" s="7" t="s">
        <v>138</v>
      </c>
      <c r="B47" s="9" t="s">
        <v>139</v>
      </c>
      <c r="C47" s="9" t="s">
        <v>96</v>
      </c>
      <c r="D47" s="3"/>
      <c r="E47" s="3"/>
      <c r="F47" s="3"/>
    </row>
    <row r="48" spans="1:6" ht="15.75" thickBot="1" x14ac:dyDescent="0.3">
      <c r="A48" s="11" t="s">
        <v>97</v>
      </c>
      <c r="B48" s="6" t="s">
        <v>140</v>
      </c>
      <c r="C48" s="5"/>
      <c r="D48" s="21" t="s">
        <v>141</v>
      </c>
      <c r="E48" s="12"/>
      <c r="F48" s="12"/>
    </row>
    <row r="49" spans="1:6" ht="15.75" thickBot="1" x14ac:dyDescent="0.3">
      <c r="A49" s="11" t="s">
        <v>99</v>
      </c>
      <c r="B49" s="6" t="s">
        <v>142</v>
      </c>
      <c r="C49" s="5"/>
      <c r="D49" s="113" t="s">
        <v>143</v>
      </c>
      <c r="E49" s="114"/>
      <c r="F49" s="3"/>
    </row>
    <row r="50" spans="1:6" ht="15.75" thickBot="1" x14ac:dyDescent="0.3">
      <c r="A50" s="11" t="s">
        <v>102</v>
      </c>
      <c r="B50" s="6" t="s">
        <v>144</v>
      </c>
      <c r="C50" s="5"/>
      <c r="D50" s="3"/>
      <c r="E50" s="3"/>
      <c r="F50" s="3"/>
    </row>
    <row r="51" spans="1:6" ht="15.75" thickBot="1" x14ac:dyDescent="0.3">
      <c r="A51" s="11" t="s">
        <v>105</v>
      </c>
      <c r="B51" s="6" t="s">
        <v>112</v>
      </c>
      <c r="C51" s="5"/>
      <c r="D51" s="3"/>
      <c r="E51" s="3"/>
      <c r="F51" s="3"/>
    </row>
    <row r="52" spans="1:6" ht="15.75" thickBot="1" x14ac:dyDescent="0.3">
      <c r="A52" s="111" t="s">
        <v>113</v>
      </c>
      <c r="B52" s="112"/>
      <c r="C52" s="5"/>
      <c r="D52" s="3"/>
      <c r="E52" s="3"/>
      <c r="F52" s="3"/>
    </row>
    <row r="53" spans="1:6" x14ac:dyDescent="0.25">
      <c r="A53" s="3"/>
      <c r="B53" s="3"/>
      <c r="C53" s="3"/>
      <c r="D53" s="3"/>
      <c r="E53" s="3"/>
      <c r="F53" s="3"/>
    </row>
    <row r="54" spans="1:6" x14ac:dyDescent="0.25">
      <c r="A54" s="115" t="s">
        <v>145</v>
      </c>
      <c r="B54" s="115"/>
      <c r="C54" s="115"/>
      <c r="D54" s="3"/>
      <c r="E54" s="3"/>
      <c r="F54" s="3"/>
    </row>
    <row r="55" spans="1:6" ht="15.75" thickBot="1" x14ac:dyDescent="0.3">
      <c r="A55" s="3"/>
      <c r="B55" s="3"/>
      <c r="C55" s="3"/>
      <c r="D55" s="3"/>
      <c r="E55" s="3"/>
      <c r="F55" s="3"/>
    </row>
    <row r="56" spans="1:6" ht="26.25" thickBot="1" x14ac:dyDescent="0.3">
      <c r="A56" s="7">
        <v>2</v>
      </c>
      <c r="B56" s="9" t="s">
        <v>146</v>
      </c>
      <c r="C56" s="9" t="s">
        <v>96</v>
      </c>
      <c r="D56" s="3"/>
      <c r="E56" s="3"/>
      <c r="F56" s="3"/>
    </row>
    <row r="57" spans="1:6" ht="26.25" thickBot="1" x14ac:dyDescent="0.3">
      <c r="A57" s="11" t="s">
        <v>116</v>
      </c>
      <c r="B57" s="6" t="s">
        <v>117</v>
      </c>
      <c r="C57" s="5"/>
      <c r="D57" s="3"/>
      <c r="E57" s="3"/>
      <c r="F57" s="3"/>
    </row>
    <row r="58" spans="1:6" ht="15.75" thickBot="1" x14ac:dyDescent="0.3">
      <c r="A58" s="11" t="s">
        <v>123</v>
      </c>
      <c r="B58" s="6" t="s">
        <v>124</v>
      </c>
      <c r="C58" s="5"/>
      <c r="D58" s="3"/>
      <c r="E58" s="3"/>
      <c r="F58" s="3"/>
    </row>
    <row r="59" spans="1:6" ht="15.75" thickBot="1" x14ac:dyDescent="0.3">
      <c r="A59" s="11" t="s">
        <v>138</v>
      </c>
      <c r="B59" s="6" t="s">
        <v>139</v>
      </c>
      <c r="C59" s="5"/>
      <c r="D59" s="3"/>
      <c r="E59" s="3"/>
      <c r="F59" s="3"/>
    </row>
    <row r="60" spans="1:6" ht="15.75" thickBot="1" x14ac:dyDescent="0.3">
      <c r="A60" s="111" t="s">
        <v>113</v>
      </c>
      <c r="B60" s="112"/>
      <c r="C60" s="5"/>
      <c r="D60" s="3"/>
      <c r="E60" s="3"/>
      <c r="F60" s="3"/>
    </row>
    <row r="61" spans="1:6" x14ac:dyDescent="0.25">
      <c r="A61" s="4"/>
      <c r="B61" s="3"/>
      <c r="C61" s="3"/>
      <c r="D61" s="3"/>
      <c r="E61" s="3"/>
      <c r="F61" s="3"/>
    </row>
    <row r="62" spans="1:6" x14ac:dyDescent="0.25">
      <c r="A62" s="3"/>
      <c r="B62" s="3"/>
      <c r="C62" s="3"/>
      <c r="D62" s="3"/>
      <c r="E62" s="3"/>
      <c r="F62" s="3"/>
    </row>
    <row r="63" spans="1:6" x14ac:dyDescent="0.25">
      <c r="A63" s="116" t="s">
        <v>147</v>
      </c>
      <c r="B63" s="116"/>
      <c r="C63" s="116"/>
      <c r="D63" s="3"/>
      <c r="E63" s="3"/>
      <c r="F63" s="3"/>
    </row>
    <row r="64" spans="1:6" ht="15.75" thickBot="1" x14ac:dyDescent="0.3">
      <c r="A64" s="3"/>
      <c r="B64" s="3"/>
      <c r="C64" s="3"/>
      <c r="D64" s="3"/>
      <c r="E64" s="3"/>
      <c r="F64" s="3"/>
    </row>
    <row r="65" spans="1:6" ht="15.75" thickBot="1" x14ac:dyDescent="0.3">
      <c r="A65" s="7">
        <v>3</v>
      </c>
      <c r="B65" s="9" t="s">
        <v>148</v>
      </c>
      <c r="C65" s="9" t="s">
        <v>96</v>
      </c>
      <c r="D65" s="3"/>
      <c r="E65" s="3"/>
      <c r="F65" s="3"/>
    </row>
    <row r="66" spans="1:6" ht="15.75" thickBot="1" x14ac:dyDescent="0.3">
      <c r="A66" s="11" t="s">
        <v>97</v>
      </c>
      <c r="B66" s="15" t="s">
        <v>149</v>
      </c>
      <c r="C66" s="5"/>
      <c r="D66" s="16">
        <v>4.1999999999999997E-3</v>
      </c>
      <c r="E66" s="3"/>
      <c r="F66" s="3"/>
    </row>
    <row r="67" spans="1:6" ht="26.25" thickBot="1" x14ac:dyDescent="0.3">
      <c r="A67" s="11" t="s">
        <v>99</v>
      </c>
      <c r="B67" s="15" t="s">
        <v>150</v>
      </c>
      <c r="C67" s="5"/>
      <c r="D67" s="16">
        <v>3.3E-3</v>
      </c>
      <c r="E67" s="3"/>
      <c r="F67" s="3"/>
    </row>
    <row r="68" spans="1:6" ht="39" thickBot="1" x14ac:dyDescent="0.3">
      <c r="A68" s="11" t="s">
        <v>102</v>
      </c>
      <c r="B68" s="15" t="s">
        <v>151</v>
      </c>
      <c r="C68" s="5"/>
      <c r="D68" s="16">
        <v>2.0000000000000001E-4</v>
      </c>
      <c r="E68" s="3"/>
      <c r="F68" s="3"/>
    </row>
    <row r="69" spans="1:6" ht="15.75" thickBot="1" x14ac:dyDescent="0.3">
      <c r="A69" s="11" t="s">
        <v>105</v>
      </c>
      <c r="B69" s="15" t="s">
        <v>152</v>
      </c>
      <c r="C69" s="5"/>
      <c r="D69" s="16">
        <v>1.9400000000000001E-2</v>
      </c>
      <c r="E69" s="3"/>
      <c r="F69" s="3"/>
    </row>
    <row r="70" spans="1:6" ht="39" thickBot="1" x14ac:dyDescent="0.3">
      <c r="A70" s="11" t="s">
        <v>108</v>
      </c>
      <c r="B70" s="15" t="s">
        <v>153</v>
      </c>
      <c r="C70" s="5"/>
      <c r="D70" s="113" t="s">
        <v>154</v>
      </c>
      <c r="E70" s="114"/>
      <c r="F70" s="114"/>
    </row>
    <row r="71" spans="1:6" ht="39" thickBot="1" x14ac:dyDescent="0.3">
      <c r="A71" s="11" t="s">
        <v>132</v>
      </c>
      <c r="B71" s="15" t="s">
        <v>155</v>
      </c>
      <c r="C71" s="5"/>
      <c r="D71" s="16">
        <v>7.7000000000000002E-3</v>
      </c>
      <c r="E71" s="3"/>
      <c r="F71" s="3"/>
    </row>
    <row r="72" spans="1:6" ht="15.75" thickBot="1" x14ac:dyDescent="0.3">
      <c r="A72" s="111" t="s">
        <v>113</v>
      </c>
      <c r="B72" s="112"/>
      <c r="C72" s="5"/>
      <c r="D72" s="3"/>
      <c r="E72" s="3"/>
      <c r="F72" s="3"/>
    </row>
    <row r="73" spans="1:6" x14ac:dyDescent="0.25">
      <c r="A73" s="3"/>
      <c r="B73" s="3"/>
      <c r="C73" s="3"/>
      <c r="D73" s="3"/>
      <c r="E73" s="3"/>
      <c r="F73" s="3"/>
    </row>
    <row r="74" spans="1:6" x14ac:dyDescent="0.25">
      <c r="A74" s="3"/>
      <c r="B74" s="3"/>
      <c r="C74" s="3"/>
      <c r="D74" s="3"/>
      <c r="E74" s="3"/>
      <c r="F74" s="3"/>
    </row>
    <row r="75" spans="1:6" x14ac:dyDescent="0.25">
      <c r="A75" s="116" t="s">
        <v>156</v>
      </c>
      <c r="B75" s="116"/>
      <c r="C75" s="116"/>
      <c r="D75" s="3"/>
      <c r="E75" s="3"/>
      <c r="F75" s="3"/>
    </row>
    <row r="76" spans="1:6" x14ac:dyDescent="0.25">
      <c r="A76" s="3"/>
      <c r="B76" s="3"/>
      <c r="C76" s="3"/>
      <c r="D76" s="3"/>
      <c r="E76" s="3"/>
      <c r="F76" s="3"/>
    </row>
    <row r="77" spans="1:6" x14ac:dyDescent="0.25">
      <c r="A77" s="3"/>
      <c r="B77" s="3"/>
      <c r="C77" s="3"/>
      <c r="D77" s="3"/>
      <c r="E77" s="3"/>
      <c r="F77" s="3"/>
    </row>
    <row r="78" spans="1:6" x14ac:dyDescent="0.25">
      <c r="A78" s="115" t="s">
        <v>157</v>
      </c>
      <c r="B78" s="115"/>
      <c r="C78" s="115"/>
      <c r="D78" s="3"/>
      <c r="E78" s="3"/>
      <c r="F78" s="3"/>
    </row>
    <row r="79" spans="1:6" ht="15.75" thickBot="1" x14ac:dyDescent="0.3">
      <c r="A79" s="4"/>
      <c r="B79" s="3"/>
      <c r="C79" s="3"/>
      <c r="D79" s="3"/>
      <c r="E79" s="3"/>
      <c r="F79" s="3"/>
    </row>
    <row r="80" spans="1:6" ht="15.75" thickBot="1" x14ac:dyDescent="0.3">
      <c r="A80" s="7" t="s">
        <v>158</v>
      </c>
      <c r="B80" s="9" t="s">
        <v>159</v>
      </c>
      <c r="C80" s="9" t="s">
        <v>96</v>
      </c>
      <c r="D80" s="3"/>
      <c r="E80" s="3"/>
      <c r="F80" s="3"/>
    </row>
    <row r="81" spans="1:6" ht="15.75" thickBot="1" x14ac:dyDescent="0.3">
      <c r="A81" s="11" t="s">
        <v>97</v>
      </c>
      <c r="B81" s="6" t="s">
        <v>160</v>
      </c>
      <c r="C81" s="5"/>
      <c r="D81" s="16">
        <v>8.3299999999999999E-2</v>
      </c>
      <c r="E81" s="3"/>
      <c r="F81" s="3"/>
    </row>
    <row r="82" spans="1:6" ht="15.75" thickBot="1" x14ac:dyDescent="0.3">
      <c r="A82" s="11" t="s">
        <v>99</v>
      </c>
      <c r="B82" s="6" t="s">
        <v>159</v>
      </c>
      <c r="C82" s="5"/>
      <c r="D82" s="16">
        <v>8.2000000000000007E-3</v>
      </c>
      <c r="E82" s="3"/>
      <c r="F82" s="3"/>
    </row>
    <row r="83" spans="1:6" ht="15.75" thickBot="1" x14ac:dyDescent="0.3">
      <c r="A83" s="11" t="s">
        <v>102</v>
      </c>
      <c r="B83" s="6" t="s">
        <v>161</v>
      </c>
      <c r="C83" s="5"/>
      <c r="D83" s="16">
        <v>2.0000000000000001E-4</v>
      </c>
      <c r="E83" s="3"/>
      <c r="F83" s="3"/>
    </row>
    <row r="84" spans="1:6" ht="15.75" thickBot="1" x14ac:dyDescent="0.3">
      <c r="A84" s="11" t="s">
        <v>105</v>
      </c>
      <c r="B84" s="6" t="s">
        <v>162</v>
      </c>
      <c r="C84" s="5"/>
      <c r="D84" s="16">
        <v>2.9999999999999997E-4</v>
      </c>
      <c r="E84" s="3"/>
      <c r="F84" s="3"/>
    </row>
    <row r="85" spans="1:6" ht="15.75" thickBot="1" x14ac:dyDescent="0.3">
      <c r="A85" s="11" t="s">
        <v>108</v>
      </c>
      <c r="B85" s="6" t="s">
        <v>163</v>
      </c>
      <c r="C85" s="5"/>
      <c r="D85" s="21" t="s">
        <v>164</v>
      </c>
      <c r="E85" s="12"/>
      <c r="F85" s="12"/>
    </row>
    <row r="86" spans="1:6" ht="15.75" thickBot="1" x14ac:dyDescent="0.3">
      <c r="A86" s="11" t="s">
        <v>132</v>
      </c>
      <c r="B86" s="6" t="s">
        <v>112</v>
      </c>
      <c r="C86" s="5"/>
      <c r="D86" s="3"/>
      <c r="E86" s="3"/>
      <c r="F86" s="3"/>
    </row>
    <row r="87" spans="1:6" ht="15.75" thickBot="1" x14ac:dyDescent="0.3">
      <c r="A87" s="111" t="s">
        <v>87</v>
      </c>
      <c r="B87" s="112"/>
      <c r="C87" s="5"/>
      <c r="D87" s="3"/>
      <c r="E87" s="3"/>
      <c r="F87" s="3"/>
    </row>
    <row r="88" spans="1:6" x14ac:dyDescent="0.25">
      <c r="A88" s="3"/>
      <c r="B88" s="3"/>
      <c r="C88" s="3"/>
      <c r="D88" s="3"/>
      <c r="E88" s="3"/>
      <c r="F88" s="3"/>
    </row>
    <row r="89" spans="1:6" x14ac:dyDescent="0.25">
      <c r="A89" s="115" t="s">
        <v>165</v>
      </c>
      <c r="B89" s="115"/>
      <c r="C89" s="115"/>
      <c r="D89" s="3"/>
      <c r="E89" s="3"/>
      <c r="F89" s="3"/>
    </row>
    <row r="90" spans="1:6" ht="15.75" thickBot="1" x14ac:dyDescent="0.3">
      <c r="A90" s="4"/>
      <c r="B90" s="3"/>
      <c r="C90" s="3"/>
      <c r="D90" s="3"/>
      <c r="E90" s="3"/>
      <c r="F90" s="3"/>
    </row>
    <row r="91" spans="1:6" ht="15.75" thickBot="1" x14ac:dyDescent="0.3">
      <c r="A91" s="7" t="s">
        <v>166</v>
      </c>
      <c r="B91" s="9" t="s">
        <v>167</v>
      </c>
      <c r="C91" s="9" t="s">
        <v>96</v>
      </c>
      <c r="D91" s="3"/>
      <c r="E91" s="3"/>
      <c r="F91" s="3"/>
    </row>
    <row r="92" spans="1:6" ht="26.25" thickBot="1" x14ac:dyDescent="0.3">
      <c r="A92" s="11" t="s">
        <v>97</v>
      </c>
      <c r="B92" s="6" t="s">
        <v>168</v>
      </c>
      <c r="C92" s="5"/>
      <c r="D92" s="3"/>
      <c r="E92" s="3"/>
      <c r="F92" s="3"/>
    </row>
    <row r="93" spans="1:6" ht="15.75" thickBot="1" x14ac:dyDescent="0.3">
      <c r="A93" s="111" t="s">
        <v>113</v>
      </c>
      <c r="B93" s="112"/>
      <c r="C93" s="5"/>
      <c r="D93" s="3"/>
      <c r="E93" s="3"/>
      <c r="F93" s="3"/>
    </row>
    <row r="94" spans="1:6" x14ac:dyDescent="0.25">
      <c r="A94" s="3"/>
      <c r="B94" s="3"/>
      <c r="C94" s="3"/>
      <c r="D94" s="3"/>
      <c r="E94" s="3"/>
      <c r="F94" s="3"/>
    </row>
    <row r="95" spans="1:6" x14ac:dyDescent="0.25">
      <c r="A95" s="3"/>
      <c r="B95" s="3"/>
      <c r="C95" s="3"/>
      <c r="D95" s="3"/>
      <c r="E95" s="3"/>
      <c r="F95" s="3"/>
    </row>
    <row r="96" spans="1:6" x14ac:dyDescent="0.25">
      <c r="A96" s="115" t="s">
        <v>169</v>
      </c>
      <c r="B96" s="115"/>
      <c r="C96" s="115"/>
      <c r="D96" s="3"/>
      <c r="E96" s="3"/>
      <c r="F96" s="3"/>
    </row>
    <row r="97" spans="1:6" ht="15.75" thickBot="1" x14ac:dyDescent="0.3">
      <c r="A97" s="4"/>
      <c r="B97" s="3"/>
      <c r="C97" s="3"/>
      <c r="D97" s="3"/>
      <c r="E97" s="3"/>
      <c r="F97" s="3"/>
    </row>
    <row r="98" spans="1:6" ht="26.25" thickBot="1" x14ac:dyDescent="0.3">
      <c r="A98" s="7">
        <v>4</v>
      </c>
      <c r="B98" s="9" t="s">
        <v>170</v>
      </c>
      <c r="C98" s="9" t="s">
        <v>96</v>
      </c>
      <c r="D98" s="3"/>
      <c r="E98" s="3"/>
      <c r="F98" s="3"/>
    </row>
    <row r="99" spans="1:6" ht="15.75" thickBot="1" x14ac:dyDescent="0.3">
      <c r="A99" s="11" t="s">
        <v>158</v>
      </c>
      <c r="B99" s="6" t="s">
        <v>159</v>
      </c>
      <c r="C99" s="5"/>
      <c r="D99" s="3"/>
      <c r="E99" s="3"/>
      <c r="F99" s="3"/>
    </row>
    <row r="100" spans="1:6" ht="15.75" thickBot="1" x14ac:dyDescent="0.3">
      <c r="A100" s="11" t="s">
        <v>166</v>
      </c>
      <c r="B100" s="6" t="s">
        <v>167</v>
      </c>
      <c r="C100" s="5"/>
      <c r="D100" s="3"/>
      <c r="E100" s="3"/>
      <c r="F100" s="3"/>
    </row>
    <row r="101" spans="1:6" ht="15.75" thickBot="1" x14ac:dyDescent="0.3">
      <c r="A101" s="111" t="s">
        <v>113</v>
      </c>
      <c r="B101" s="112"/>
      <c r="C101" s="5"/>
      <c r="D101" s="3"/>
      <c r="E101" s="3"/>
      <c r="F101" s="3"/>
    </row>
    <row r="102" spans="1:6" x14ac:dyDescent="0.25">
      <c r="A102" s="3"/>
      <c r="B102" s="3"/>
      <c r="C102" s="3"/>
      <c r="D102" s="3"/>
      <c r="E102" s="3"/>
      <c r="F102" s="3"/>
    </row>
    <row r="103" spans="1:6" x14ac:dyDescent="0.25">
      <c r="A103" s="3"/>
      <c r="B103" s="3"/>
      <c r="C103" s="3"/>
      <c r="D103" s="3"/>
      <c r="E103" s="3"/>
      <c r="F103" s="3"/>
    </row>
    <row r="104" spans="1:6" x14ac:dyDescent="0.25">
      <c r="A104" s="116" t="s">
        <v>171</v>
      </c>
      <c r="B104" s="116"/>
      <c r="C104" s="116"/>
      <c r="D104" s="3"/>
      <c r="E104" s="3"/>
      <c r="F104" s="3"/>
    </row>
    <row r="105" spans="1:6" ht="15.75" thickBot="1" x14ac:dyDescent="0.3">
      <c r="A105" s="3"/>
      <c r="B105" s="3"/>
      <c r="C105" s="3"/>
      <c r="D105" s="3"/>
      <c r="E105" s="3"/>
      <c r="F105" s="3"/>
    </row>
    <row r="106" spans="1:6" ht="15.75" thickBot="1" x14ac:dyDescent="0.3">
      <c r="A106" s="7">
        <v>5</v>
      </c>
      <c r="B106" s="17" t="s">
        <v>172</v>
      </c>
      <c r="C106" s="9" t="s">
        <v>96</v>
      </c>
      <c r="D106" s="3"/>
      <c r="E106" s="3"/>
      <c r="F106" s="3"/>
    </row>
    <row r="107" spans="1:6" ht="15.75" thickBot="1" x14ac:dyDescent="0.3">
      <c r="A107" s="11" t="s">
        <v>97</v>
      </c>
      <c r="B107" s="6" t="s">
        <v>173</v>
      </c>
      <c r="C107" s="5"/>
      <c r="D107" s="3"/>
      <c r="E107" s="3"/>
      <c r="F107" s="3"/>
    </row>
    <row r="108" spans="1:6" ht="15.75" thickBot="1" x14ac:dyDescent="0.3">
      <c r="A108" s="11" t="s">
        <v>99</v>
      </c>
      <c r="B108" s="6" t="s">
        <v>174</v>
      </c>
      <c r="C108" s="5"/>
      <c r="D108" s="3"/>
      <c r="E108" s="3"/>
      <c r="F108" s="3"/>
    </row>
    <row r="109" spans="1:6" ht="15.75" thickBot="1" x14ac:dyDescent="0.3">
      <c r="A109" s="11" t="s">
        <v>102</v>
      </c>
      <c r="B109" s="6" t="s">
        <v>175</v>
      </c>
      <c r="C109" s="5"/>
      <c r="D109" s="3"/>
      <c r="E109" s="3"/>
      <c r="F109" s="3"/>
    </row>
    <row r="110" spans="1:6" ht="15.75" thickBot="1" x14ac:dyDescent="0.3">
      <c r="A110" s="11" t="s">
        <v>105</v>
      </c>
      <c r="B110" s="6" t="s">
        <v>112</v>
      </c>
      <c r="C110" s="5"/>
      <c r="D110" s="3"/>
      <c r="E110" s="3"/>
      <c r="F110" s="3"/>
    </row>
    <row r="111" spans="1:6" ht="15.75" thickBot="1" x14ac:dyDescent="0.3">
      <c r="A111" s="111" t="s">
        <v>87</v>
      </c>
      <c r="B111" s="112"/>
      <c r="C111" s="5"/>
      <c r="D111" s="3"/>
      <c r="E111" s="3"/>
      <c r="F111" s="3"/>
    </row>
    <row r="112" spans="1:6" x14ac:dyDescent="0.25">
      <c r="A112" s="3"/>
      <c r="B112" s="3"/>
      <c r="C112" s="3"/>
      <c r="D112" s="3"/>
      <c r="E112" s="3"/>
      <c r="F112" s="3"/>
    </row>
    <row r="113" spans="1:6" x14ac:dyDescent="0.25">
      <c r="A113" s="116" t="s">
        <v>176</v>
      </c>
      <c r="B113" s="116"/>
      <c r="C113" s="116"/>
      <c r="D113" s="3"/>
      <c r="E113" s="3"/>
      <c r="F113" s="3"/>
    </row>
    <row r="114" spans="1:6" ht="15.75" thickBot="1" x14ac:dyDescent="0.3">
      <c r="A114" s="3"/>
      <c r="B114" s="3"/>
      <c r="C114" s="3"/>
      <c r="D114" s="3"/>
      <c r="E114" s="3"/>
      <c r="F114" s="3"/>
    </row>
    <row r="115" spans="1:6" ht="26.25" thickBot="1" x14ac:dyDescent="0.3">
      <c r="A115" s="7">
        <v>6</v>
      </c>
      <c r="B115" s="17" t="s">
        <v>177</v>
      </c>
      <c r="C115" s="9" t="s">
        <v>125</v>
      </c>
      <c r="D115" s="9" t="s">
        <v>96</v>
      </c>
      <c r="E115" s="20"/>
      <c r="F115" s="3"/>
    </row>
    <row r="116" spans="1:6" ht="15.75" thickBot="1" x14ac:dyDescent="0.3">
      <c r="A116" s="11" t="s">
        <v>97</v>
      </c>
      <c r="B116" s="6" t="s">
        <v>178</v>
      </c>
      <c r="C116" s="5"/>
      <c r="D116" s="5"/>
      <c r="E116" s="20"/>
      <c r="F116" s="3"/>
    </row>
    <row r="117" spans="1:6" ht="15.75" thickBot="1" x14ac:dyDescent="0.3">
      <c r="A117" s="11" t="s">
        <v>99</v>
      </c>
      <c r="B117" s="6" t="s">
        <v>179</v>
      </c>
      <c r="C117" s="5"/>
      <c r="D117" s="5"/>
      <c r="E117" s="20"/>
      <c r="F117" s="3"/>
    </row>
    <row r="118" spans="1:6" ht="15.75" thickBot="1" x14ac:dyDescent="0.3">
      <c r="A118" s="11" t="s">
        <v>102</v>
      </c>
      <c r="B118" s="6" t="s">
        <v>180</v>
      </c>
      <c r="C118" s="5"/>
      <c r="D118" s="5"/>
      <c r="E118" s="20"/>
      <c r="F118" s="3"/>
    </row>
    <row r="119" spans="1:6" ht="26.25" thickBot="1" x14ac:dyDescent="0.3">
      <c r="A119" s="11"/>
      <c r="B119" s="6" t="s">
        <v>181</v>
      </c>
      <c r="C119" s="5"/>
      <c r="D119" s="5"/>
      <c r="E119" s="20"/>
      <c r="F119" s="3"/>
    </row>
    <row r="120" spans="1:6" ht="26.25" thickBot="1" x14ac:dyDescent="0.3">
      <c r="A120" s="11"/>
      <c r="B120" s="6" t="s">
        <v>182</v>
      </c>
      <c r="C120" s="5"/>
      <c r="D120" s="5"/>
      <c r="E120" s="20"/>
      <c r="F120" s="3"/>
    </row>
    <row r="121" spans="1:6" ht="26.25" thickBot="1" x14ac:dyDescent="0.3">
      <c r="A121" s="11"/>
      <c r="B121" s="6" t="s">
        <v>183</v>
      </c>
      <c r="C121" s="5"/>
      <c r="D121" s="5"/>
      <c r="E121" s="20"/>
      <c r="F121" s="3"/>
    </row>
    <row r="122" spans="1:6" ht="15.75" thickBot="1" x14ac:dyDescent="0.3">
      <c r="A122" s="111" t="s">
        <v>87</v>
      </c>
      <c r="B122" s="112"/>
      <c r="C122" s="5"/>
      <c r="D122" s="5"/>
      <c r="E122" s="20"/>
      <c r="F122" s="3"/>
    </row>
    <row r="123" spans="1:6" x14ac:dyDescent="0.25">
      <c r="A123" s="3"/>
      <c r="B123" s="3"/>
      <c r="C123" s="3"/>
      <c r="D123" s="3"/>
      <c r="E123" s="3"/>
      <c r="F123" s="3"/>
    </row>
    <row r="124" spans="1:6" x14ac:dyDescent="0.25">
      <c r="A124" s="116" t="s">
        <v>184</v>
      </c>
      <c r="B124" s="116"/>
      <c r="C124" s="116"/>
      <c r="D124" s="3"/>
      <c r="E124" s="3"/>
      <c r="F124" s="3"/>
    </row>
    <row r="125" spans="1:6" ht="15.75" thickBot="1" x14ac:dyDescent="0.3">
      <c r="A125" s="3"/>
      <c r="B125" s="3"/>
      <c r="C125" s="3"/>
      <c r="D125" s="3"/>
      <c r="E125" s="3"/>
      <c r="F125" s="3"/>
    </row>
    <row r="126" spans="1:6" ht="51.75" thickBot="1" x14ac:dyDescent="0.3">
      <c r="A126" s="7"/>
      <c r="B126" s="18" t="s">
        <v>185</v>
      </c>
      <c r="C126" s="9" t="s">
        <v>96</v>
      </c>
      <c r="D126" s="3"/>
      <c r="E126" s="3"/>
      <c r="F126" s="3"/>
    </row>
    <row r="127" spans="1:6" ht="26.25" thickBot="1" x14ac:dyDescent="0.3">
      <c r="A127" s="10" t="s">
        <v>97</v>
      </c>
      <c r="B127" s="6" t="s">
        <v>94</v>
      </c>
      <c r="C127" s="6"/>
      <c r="D127" s="3"/>
      <c r="E127" s="3"/>
      <c r="F127" s="3"/>
    </row>
    <row r="128" spans="1:6" ht="26.25" thickBot="1" x14ac:dyDescent="0.3">
      <c r="A128" s="10" t="s">
        <v>99</v>
      </c>
      <c r="B128" s="6" t="s">
        <v>114</v>
      </c>
      <c r="C128" s="6"/>
      <c r="D128" s="3"/>
      <c r="E128" s="3"/>
      <c r="F128" s="3"/>
    </row>
    <row r="129" spans="1:6" ht="26.25" thickBot="1" x14ac:dyDescent="0.3">
      <c r="A129" s="10" t="s">
        <v>102</v>
      </c>
      <c r="B129" s="6" t="s">
        <v>147</v>
      </c>
      <c r="C129" s="6"/>
      <c r="D129" s="3"/>
      <c r="E129" s="3"/>
      <c r="F129" s="3"/>
    </row>
    <row r="130" spans="1:6" ht="26.25" thickBot="1" x14ac:dyDescent="0.3">
      <c r="A130" s="10" t="s">
        <v>105</v>
      </c>
      <c r="B130" s="6" t="s">
        <v>156</v>
      </c>
      <c r="C130" s="6"/>
      <c r="D130" s="3"/>
      <c r="E130" s="3"/>
      <c r="F130" s="3"/>
    </row>
    <row r="131" spans="1:6" ht="15.75" thickBot="1" x14ac:dyDescent="0.3">
      <c r="A131" s="10" t="s">
        <v>108</v>
      </c>
      <c r="B131" s="6" t="s">
        <v>171</v>
      </c>
      <c r="C131" s="6"/>
      <c r="D131" s="3"/>
      <c r="E131" s="3"/>
      <c r="F131" s="3"/>
    </row>
    <row r="132" spans="1:6" ht="15.75" thickBot="1" x14ac:dyDescent="0.3">
      <c r="A132" s="111" t="s">
        <v>186</v>
      </c>
      <c r="B132" s="112"/>
      <c r="C132" s="6"/>
      <c r="D132" s="3"/>
      <c r="E132" s="3"/>
      <c r="F132" s="3"/>
    </row>
    <row r="133" spans="1:6" ht="26.25" thickBot="1" x14ac:dyDescent="0.3">
      <c r="A133" s="10" t="s">
        <v>132</v>
      </c>
      <c r="B133" s="6" t="s">
        <v>187</v>
      </c>
      <c r="C133" s="6"/>
      <c r="D133" s="3"/>
      <c r="E133" s="3"/>
      <c r="F133" s="3"/>
    </row>
    <row r="134" spans="1:6" ht="15.75" thickBot="1" x14ac:dyDescent="0.3">
      <c r="A134" s="111" t="s">
        <v>188</v>
      </c>
      <c r="B134" s="112"/>
      <c r="C134" s="6"/>
      <c r="D134" s="3"/>
      <c r="E134" s="3"/>
      <c r="F134" s="3"/>
    </row>
  </sheetData>
  <mergeCells count="30">
    <mergeCell ref="A132:B132"/>
    <mergeCell ref="A134:B134"/>
    <mergeCell ref="G4:J5"/>
    <mergeCell ref="A89:C89"/>
    <mergeCell ref="A93:B93"/>
    <mergeCell ref="A96:C96"/>
    <mergeCell ref="A104:C104"/>
    <mergeCell ref="A101:B101"/>
    <mergeCell ref="A111:B111"/>
    <mergeCell ref="A113:C113"/>
    <mergeCell ref="A124:C124"/>
    <mergeCell ref="A122:B122"/>
    <mergeCell ref="A54:C54"/>
    <mergeCell ref="A52:B52"/>
    <mergeCell ref="A60:B60"/>
    <mergeCell ref="A63:C63"/>
    <mergeCell ref="A72:B72"/>
    <mergeCell ref="D70:F70"/>
    <mergeCell ref="A75:C75"/>
    <mergeCell ref="A78:C78"/>
    <mergeCell ref="A87:B87"/>
    <mergeCell ref="A31:D31"/>
    <mergeCell ref="A42:B42"/>
    <mergeCell ref="D49:E49"/>
    <mergeCell ref="A45:C45"/>
    <mergeCell ref="A9:C9"/>
    <mergeCell ref="A19:B19"/>
    <mergeCell ref="A21:C21"/>
    <mergeCell ref="A23:C23"/>
    <mergeCell ref="A28:B28"/>
  </mergeCells>
  <pageMargins left="0.511811024" right="0.511811024" top="0.78740157499999996" bottom="0.78740157499999996" header="0.31496062000000002" footer="0.3149606200000000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tabSelected="1" topLeftCell="A10" workbookViewId="0">
      <selection activeCell="D15" sqref="D15"/>
    </sheetView>
  </sheetViews>
  <sheetFormatPr defaultRowHeight="15" x14ac:dyDescent="0.25"/>
  <cols>
    <col min="1" max="1" width="34.140625" customWidth="1"/>
    <col min="2" max="2" width="44.42578125" customWidth="1"/>
    <col min="3" max="3" width="38.140625" customWidth="1"/>
    <col min="4" max="4" width="31" customWidth="1"/>
  </cols>
  <sheetData>
    <row r="1" spans="1:6" s="3" customFormat="1" ht="15.75" thickBot="1" x14ac:dyDescent="0.3">
      <c r="A1" s="118" t="s">
        <v>270</v>
      </c>
      <c r="B1" s="119"/>
      <c r="C1" s="72" t="s">
        <v>264</v>
      </c>
      <c r="D1" s="72" t="s">
        <v>269</v>
      </c>
    </row>
    <row r="2" spans="1:6" ht="15.75" thickBot="1" x14ac:dyDescent="0.3">
      <c r="A2" s="128" t="s">
        <v>216</v>
      </c>
      <c r="B2" s="130" t="s">
        <v>217</v>
      </c>
      <c r="C2" s="68" t="s">
        <v>218</v>
      </c>
      <c r="D2" s="68" t="s">
        <v>218</v>
      </c>
    </row>
    <row r="3" spans="1:6" ht="15.75" thickBot="1" x14ac:dyDescent="0.3">
      <c r="A3" s="129"/>
      <c r="B3" s="131"/>
      <c r="C3" s="68" t="s">
        <v>271</v>
      </c>
      <c r="D3" s="68" t="s">
        <v>259</v>
      </c>
    </row>
    <row r="4" spans="1:6" ht="24.75" thickBot="1" x14ac:dyDescent="0.3">
      <c r="A4" s="38" t="s">
        <v>219</v>
      </c>
      <c r="B4" s="39" t="s">
        <v>220</v>
      </c>
      <c r="C4" s="40">
        <v>0</v>
      </c>
      <c r="D4" s="40">
        <v>0</v>
      </c>
    </row>
    <row r="5" spans="1:6" ht="24.75" thickBot="1" x14ac:dyDescent="0.3">
      <c r="A5" s="38" t="s">
        <v>221</v>
      </c>
      <c r="B5" s="39" t="s">
        <v>220</v>
      </c>
      <c r="C5" s="40">
        <v>0</v>
      </c>
      <c r="D5" s="40">
        <v>0</v>
      </c>
    </row>
    <row r="6" spans="1:6" ht="24.75" thickBot="1" x14ac:dyDescent="0.3">
      <c r="A6" s="38" t="s">
        <v>222</v>
      </c>
      <c r="B6" s="39" t="s">
        <v>220</v>
      </c>
      <c r="C6" s="40">
        <v>0</v>
      </c>
      <c r="D6" s="40">
        <v>0</v>
      </c>
    </row>
    <row r="7" spans="1:6" ht="24.75" thickBot="1" x14ac:dyDescent="0.3">
      <c r="A7" s="38" t="s">
        <v>223</v>
      </c>
      <c r="B7" s="39" t="s">
        <v>220</v>
      </c>
      <c r="C7" s="40">
        <v>0</v>
      </c>
      <c r="D7" s="40">
        <v>0</v>
      </c>
      <c r="F7" s="71"/>
    </row>
    <row r="8" spans="1:6" ht="24.75" thickBot="1" x14ac:dyDescent="0.3">
      <c r="A8" s="38" t="s">
        <v>224</v>
      </c>
      <c r="B8" s="39" t="s">
        <v>220</v>
      </c>
      <c r="C8" s="40">
        <v>0</v>
      </c>
      <c r="D8" s="40">
        <v>0</v>
      </c>
    </row>
    <row r="9" spans="1:6" ht="24.75" thickBot="1" x14ac:dyDescent="0.3">
      <c r="A9" s="38" t="s">
        <v>225</v>
      </c>
      <c r="B9" s="39" t="s">
        <v>220</v>
      </c>
      <c r="C9" s="40">
        <v>0</v>
      </c>
      <c r="D9" s="40">
        <v>0</v>
      </c>
    </row>
    <row r="10" spans="1:6" ht="24.75" thickBot="1" x14ac:dyDescent="0.3">
      <c r="A10" s="38" t="s">
        <v>226</v>
      </c>
      <c r="B10" s="39" t="s">
        <v>220</v>
      </c>
      <c r="C10" s="40">
        <v>0</v>
      </c>
      <c r="D10" s="40">
        <v>0</v>
      </c>
    </row>
    <row r="11" spans="1:6" ht="24.75" thickBot="1" x14ac:dyDescent="0.3">
      <c r="A11" s="38" t="s">
        <v>227</v>
      </c>
      <c r="B11" s="39" t="s">
        <v>220</v>
      </c>
      <c r="C11" s="40">
        <v>0</v>
      </c>
      <c r="D11" s="40">
        <v>0</v>
      </c>
    </row>
    <row r="12" spans="1:6" ht="36.75" thickBot="1" x14ac:dyDescent="0.3">
      <c r="A12" s="38" t="s">
        <v>228</v>
      </c>
      <c r="B12" s="39" t="s">
        <v>220</v>
      </c>
      <c r="C12" s="40">
        <v>0</v>
      </c>
      <c r="D12" s="40">
        <v>0</v>
      </c>
    </row>
    <row r="13" spans="1:6" ht="24.75" thickBot="1" x14ac:dyDescent="0.3">
      <c r="A13" s="38" t="s">
        <v>229</v>
      </c>
      <c r="B13" s="39" t="s">
        <v>220</v>
      </c>
      <c r="C13" s="40">
        <v>0</v>
      </c>
      <c r="D13" s="40">
        <v>0</v>
      </c>
    </row>
    <row r="14" spans="1:6" ht="24.75" thickBot="1" x14ac:dyDescent="0.3">
      <c r="A14" s="38" t="s">
        <v>140</v>
      </c>
      <c r="B14" s="39" t="s">
        <v>220</v>
      </c>
      <c r="C14" s="40">
        <v>0</v>
      </c>
      <c r="D14" s="40">
        <v>0</v>
      </c>
    </row>
    <row r="15" spans="1:6" ht="15.75" thickBot="1" x14ac:dyDescent="0.3">
      <c r="A15" s="41" t="s">
        <v>265</v>
      </c>
      <c r="B15" s="42" t="s">
        <v>230</v>
      </c>
      <c r="C15" s="43">
        <f>SUM(C4:C14)</f>
        <v>0</v>
      </c>
      <c r="D15" s="43">
        <f>SUM(D4:D14)</f>
        <v>0</v>
      </c>
    </row>
    <row r="16" spans="1:6" ht="24.75" thickBot="1" x14ac:dyDescent="0.3">
      <c r="A16" s="41" t="s">
        <v>231</v>
      </c>
      <c r="B16" s="39" t="s">
        <v>266</v>
      </c>
      <c r="C16" s="43">
        <f>C15*5%</f>
        <v>0</v>
      </c>
      <c r="D16" s="43">
        <f>D15*5%</f>
        <v>0</v>
      </c>
    </row>
    <row r="17" spans="1:4" ht="36.75" thickBot="1" x14ac:dyDescent="0.3">
      <c r="A17" s="41" t="s">
        <v>267</v>
      </c>
      <c r="B17" s="41" t="s">
        <v>232</v>
      </c>
      <c r="C17" s="43">
        <f>C15+C16</f>
        <v>0</v>
      </c>
      <c r="D17" s="43">
        <f>D15+D16</f>
        <v>0</v>
      </c>
    </row>
    <row r="18" spans="1:4" ht="30" customHeight="1" thickBot="1" x14ac:dyDescent="0.3">
      <c r="A18" s="41" t="s">
        <v>233</v>
      </c>
      <c r="B18" s="41" t="s">
        <v>234</v>
      </c>
      <c r="C18" s="69">
        <f>'IV D - CUSTO PESS MIN LT I'!D31</f>
        <v>0</v>
      </c>
      <c r="D18" s="43">
        <f>'IV D - CUSTO PESS MIN LT II'!D20</f>
        <v>0</v>
      </c>
    </row>
    <row r="19" spans="1:4" ht="15.75" thickBot="1" x14ac:dyDescent="0.3">
      <c r="A19" s="122" t="s">
        <v>235</v>
      </c>
      <c r="B19" s="123"/>
      <c r="C19" s="70">
        <f>C17+C18</f>
        <v>0</v>
      </c>
      <c r="D19" s="70">
        <f>D17+D18</f>
        <v>0</v>
      </c>
    </row>
    <row r="20" spans="1:4" ht="15.75" thickBot="1" x14ac:dyDescent="0.3">
      <c r="A20" s="120" t="s">
        <v>268</v>
      </c>
      <c r="B20" s="121"/>
      <c r="C20" s="126">
        <f>C19+D19</f>
        <v>0</v>
      </c>
      <c r="D20" s="127"/>
    </row>
    <row r="21" spans="1:4" ht="15.75" thickBot="1" x14ac:dyDescent="0.3">
      <c r="A21" s="122" t="s">
        <v>272</v>
      </c>
      <c r="B21" s="123"/>
      <c r="C21" s="70">
        <f>C19*12</f>
        <v>0</v>
      </c>
      <c r="D21" s="70">
        <f>D19*12</f>
        <v>0</v>
      </c>
    </row>
    <row r="22" spans="1:4" ht="15.75" thickBot="1" x14ac:dyDescent="0.3">
      <c r="A22" s="120" t="s">
        <v>273</v>
      </c>
      <c r="B22" s="121"/>
      <c r="C22" s="124">
        <f>C20*12</f>
        <v>0</v>
      </c>
      <c r="D22" s="125"/>
    </row>
  </sheetData>
  <mergeCells count="9">
    <mergeCell ref="A1:B1"/>
    <mergeCell ref="A20:B20"/>
    <mergeCell ref="A21:B21"/>
    <mergeCell ref="A22:B22"/>
    <mergeCell ref="C22:D22"/>
    <mergeCell ref="C20:D20"/>
    <mergeCell ref="A19:B19"/>
    <mergeCell ref="A2:A3"/>
    <mergeCell ref="B2:B3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8</vt:i4>
      </vt:variant>
    </vt:vector>
  </HeadingPairs>
  <TitlesOfParts>
    <vt:vector size="8" baseType="lpstr">
      <vt:lpstr>IV VALOR TOTAL</vt:lpstr>
      <vt:lpstr>IV A - ALIM COMPLEM</vt:lpstr>
      <vt:lpstr>IV C - CUSTO UNIT E TOT LT I</vt:lpstr>
      <vt:lpstr>IV C - CUSTO UNIT E TOT LT II</vt:lpstr>
      <vt:lpstr>IV D - CUSTO PESS MIN LT I</vt:lpstr>
      <vt:lpstr>IV D - CUSTO PESS MIN LT II</vt:lpstr>
      <vt:lpstr>IV E - PLAN ABERTA PESS MIN</vt:lpstr>
      <vt:lpstr>IV F - RESUMO DE COTAÇÃO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Danielle Araujo de Melo</dc:creator>
  <cp:lastModifiedBy>Vitoria Souza Batista dos Santos</cp:lastModifiedBy>
  <cp:lastPrinted>2023-11-07T16:23:22Z</cp:lastPrinted>
  <dcterms:created xsi:type="dcterms:W3CDTF">2023-03-30T15:02:06Z</dcterms:created>
  <dcterms:modified xsi:type="dcterms:W3CDTF">2023-11-22T17:31:00Z</dcterms:modified>
</cp:coreProperties>
</file>